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8_{16FBCEA7-2B28-43C9-9035-526AF076646D}" xr6:coauthVersionLast="36" xr6:coauthVersionMax="36" xr10:uidLastSave="{00000000-0000-0000-0000-000000000000}"/>
  <bookViews>
    <workbookView xWindow="0" yWindow="0" windowWidth="24810" windowHeight="10395" tabRatio="772" xr2:uid="{00000000-000D-0000-FFFF-FFFF00000000}"/>
  </bookViews>
  <sheets>
    <sheet name="会計処理簿" sheetId="1" r:id="rId1"/>
    <sheet name="支払請求伝票" sheetId="3" r:id="rId2"/>
    <sheet name="購入品一覧" sheetId="6" r:id="rId3"/>
    <sheet name="収入伝票" sheetId="4" r:id="rId4"/>
    <sheet name="会計科目" sheetId="7" r:id="rId5"/>
  </sheets>
  <definedNames>
    <definedName name="_xlnm._FilterDatabase" localSheetId="0" hidden="1">会計処理簿!$A$2:$M$22</definedName>
    <definedName name="_xlnm.Print_Area" localSheetId="0">会計処理簿!$A$1:$N$42</definedName>
    <definedName name="_xlnm.Print_Area" localSheetId="2">購入品一覧!$A$1:$O$26</definedName>
    <definedName name="_xlnm.Print_Area" localSheetId="1">支払請求伝票!$A$1:$Q$35</definedName>
    <definedName name="_xlnm.Print_Area" localSheetId="3">収入伝票!$A$1:$O$38</definedName>
    <definedName name="_xlnm.Print_Titles" localSheetId="0">会計処理簿!$1:$2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4" l="1"/>
  <c r="I28" i="4"/>
  <c r="C28" i="4"/>
  <c r="K16" i="4"/>
  <c r="O29" i="3"/>
  <c r="M27" i="4"/>
  <c r="M20" i="4"/>
  <c r="M21" i="4"/>
  <c r="M22" i="4"/>
  <c r="M23" i="4"/>
  <c r="M24" i="4"/>
  <c r="M25" i="4"/>
  <c r="M26" i="4"/>
  <c r="M19" i="4"/>
  <c r="N18" i="3"/>
  <c r="C16" i="4"/>
  <c r="C13" i="4"/>
  <c r="E15" i="3"/>
  <c r="E12" i="3"/>
  <c r="A4" i="4"/>
  <c r="J3" i="1"/>
  <c r="N20" i="3"/>
  <c r="N21" i="3"/>
  <c r="N22" i="3"/>
  <c r="N23" i="3"/>
  <c r="N24" i="3"/>
  <c r="N25" i="3"/>
  <c r="N26" i="3"/>
  <c r="N27" i="3"/>
  <c r="N19" i="3"/>
  <c r="D29" i="3"/>
  <c r="B5" i="3" l="1"/>
  <c r="J29" i="3"/>
  <c r="M28" i="3" l="1"/>
  <c r="M23" i="6"/>
  <c r="M4" i="6" l="1"/>
  <c r="M22" i="6" l="1"/>
  <c r="M25" i="6" l="1"/>
  <c r="M24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6" i="6" l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</calcChain>
</file>

<file path=xl/sharedStrings.xml><?xml version="1.0" encoding="utf-8"?>
<sst xmlns="http://schemas.openxmlformats.org/spreadsheetml/2006/main" count="109" uniqueCount="97">
  <si>
    <t>件名</t>
    <rPh sb="0" eb="2">
      <t>ケンメイ</t>
    </rPh>
    <phoneticPr fontId="2"/>
  </si>
  <si>
    <t>収支</t>
    <rPh sb="0" eb="2">
      <t>シュウシ</t>
    </rPh>
    <phoneticPr fontId="2"/>
  </si>
  <si>
    <t>支払方法</t>
    <rPh sb="0" eb="2">
      <t>シハライ</t>
    </rPh>
    <rPh sb="2" eb="4">
      <t>ホウホウ</t>
    </rPh>
    <phoneticPr fontId="2"/>
  </si>
  <si>
    <t>No</t>
    <phoneticPr fontId="2"/>
  </si>
  <si>
    <t>備考</t>
    <rPh sb="0" eb="2">
      <t>ビコウ</t>
    </rPh>
    <phoneticPr fontId="1"/>
  </si>
  <si>
    <t>伝票
作成日</t>
    <rPh sb="0" eb="2">
      <t>デンピョウ</t>
    </rPh>
    <rPh sb="3" eb="6">
      <t>サクセイビ</t>
    </rPh>
    <phoneticPr fontId="2"/>
  </si>
  <si>
    <t>入出金日</t>
    <rPh sb="0" eb="3">
      <t>ニュウシュッキン</t>
    </rPh>
    <rPh sb="3" eb="4">
      <t>ヒ</t>
    </rPh>
    <phoneticPr fontId="2"/>
  </si>
  <si>
    <t>入金額</t>
    <rPh sb="0" eb="2">
      <t>ニュウキン</t>
    </rPh>
    <rPh sb="1" eb="3">
      <t>キンガク</t>
    </rPh>
    <phoneticPr fontId="2"/>
  </si>
  <si>
    <t>支出額</t>
    <rPh sb="0" eb="3">
      <t>シシュツガク</t>
    </rPh>
    <phoneticPr fontId="2"/>
  </si>
  <si>
    <t>残高</t>
    <rPh sb="0" eb="2">
      <t>ザンダカ</t>
    </rPh>
    <phoneticPr fontId="2"/>
  </si>
  <si>
    <t>科目</t>
    <rPh sb="0" eb="2">
      <t>カモク</t>
    </rPh>
    <phoneticPr fontId="2"/>
  </si>
  <si>
    <t>用途</t>
    <rPh sb="0" eb="2">
      <t>ヨウト</t>
    </rPh>
    <phoneticPr fontId="2"/>
  </si>
  <si>
    <t>No.</t>
    <phoneticPr fontId="1"/>
  </si>
  <si>
    <t>部
長</t>
    <rPh sb="0" eb="1">
      <t>ブ</t>
    </rPh>
    <rPh sb="3" eb="4">
      <t>チョウ</t>
    </rPh>
    <phoneticPr fontId="1"/>
  </si>
  <si>
    <t>会
計</t>
    <rPh sb="0" eb="1">
      <t>カイ</t>
    </rPh>
    <rPh sb="3" eb="4">
      <t>ケイ</t>
    </rPh>
    <phoneticPr fontId="1"/>
  </si>
  <si>
    <t>科目</t>
    <rPh sb="0" eb="2">
      <t>カモク</t>
    </rPh>
    <phoneticPr fontId="1"/>
  </si>
  <si>
    <t>用途</t>
    <rPh sb="0" eb="2">
      <t>ヨウト</t>
    </rPh>
    <phoneticPr fontId="1"/>
  </si>
  <si>
    <t>詳細品目</t>
    <rPh sb="0" eb="2">
      <t>ショウサイ</t>
    </rPh>
    <rPh sb="2" eb="4">
      <t>ヒンモク</t>
    </rPh>
    <phoneticPr fontId="1"/>
  </si>
  <si>
    <t>数</t>
    <rPh sb="0" eb="1">
      <t>スウ</t>
    </rPh>
    <phoneticPr fontId="17"/>
  </si>
  <si>
    <t>単  価</t>
    <rPh sb="0" eb="4">
      <t>タンカ</t>
    </rPh>
    <phoneticPr fontId="17"/>
  </si>
  <si>
    <t>小計</t>
    <rPh sb="0" eb="2">
      <t>ショウケイ</t>
    </rPh>
    <phoneticPr fontId="1"/>
  </si>
  <si>
    <t>合　　　　　計</t>
    <rPh sb="0" eb="1">
      <t>ア</t>
    </rPh>
    <rPh sb="6" eb="7">
      <t>ケイ</t>
    </rPh>
    <phoneticPr fontId="1"/>
  </si>
  <si>
    <t>支 払 先</t>
    <rPh sb="0" eb="3">
      <t>シハライ</t>
    </rPh>
    <rPh sb="4" eb="5">
      <t>サキ</t>
    </rPh>
    <phoneticPr fontId="17"/>
  </si>
  <si>
    <t>支払日</t>
    <rPh sb="2" eb="3">
      <t>ヒ</t>
    </rPh>
    <phoneticPr fontId="1"/>
  </si>
  <si>
    <t>支払方法</t>
    <rPh sb="0" eb="2">
      <t>シハライ</t>
    </rPh>
    <rPh sb="2" eb="3">
      <t>ホウ</t>
    </rPh>
    <rPh sb="3" eb="4">
      <t>ホウ</t>
    </rPh>
    <phoneticPr fontId="17"/>
  </si>
  <si>
    <t>備考欄</t>
    <rPh sb="0" eb="2">
      <t>ビコウ</t>
    </rPh>
    <rPh sb="2" eb="3">
      <t>ラン</t>
    </rPh>
    <phoneticPr fontId="10"/>
  </si>
  <si>
    <t>入金方法</t>
    <rPh sb="0" eb="2">
      <t>ニュウキン</t>
    </rPh>
    <rPh sb="2" eb="3">
      <t>ホウ</t>
    </rPh>
    <rPh sb="3" eb="4">
      <t>ホウ</t>
    </rPh>
    <phoneticPr fontId="17"/>
  </si>
  <si>
    <t>入金日</t>
    <rPh sb="0" eb="2">
      <t>ニュウキン</t>
    </rPh>
    <rPh sb="2" eb="3">
      <t>ヒ</t>
    </rPh>
    <phoneticPr fontId="1"/>
  </si>
  <si>
    <t>入 金 先</t>
    <rPh sb="0" eb="1">
      <t>ニュウ</t>
    </rPh>
    <rPh sb="2" eb="3">
      <t>キン</t>
    </rPh>
    <rPh sb="4" eb="5">
      <t>サキ</t>
    </rPh>
    <phoneticPr fontId="17"/>
  </si>
  <si>
    <t>　　　　　合　　　　　計</t>
    <rPh sb="5" eb="6">
      <t>ア</t>
    </rPh>
    <rPh sb="11" eb="12">
      <t>ケイ</t>
    </rPh>
    <phoneticPr fontId="1"/>
  </si>
  <si>
    <t>価格</t>
    <rPh sb="0" eb="2">
      <t>カカク</t>
    </rPh>
    <phoneticPr fontId="1"/>
  </si>
  <si>
    <t>数量</t>
    <rPh sb="0" eb="2">
      <t>スウリョウ</t>
    </rPh>
    <phoneticPr fontId="1"/>
  </si>
  <si>
    <t>総額</t>
    <rPh sb="0" eb="2">
      <t>ソウガク</t>
    </rPh>
    <phoneticPr fontId="1"/>
  </si>
  <si>
    <t>摘要</t>
    <rPh sb="0" eb="2">
      <t>テキヨウ</t>
    </rPh>
    <phoneticPr fontId="1"/>
  </si>
  <si>
    <t>学籍番号</t>
    <rPh sb="0" eb="2">
      <t>ガクセキ</t>
    </rPh>
    <rPh sb="2" eb="4">
      <t>バンゴウ</t>
    </rPh>
    <phoneticPr fontId="8"/>
  </si>
  <si>
    <t>㊞</t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</si>
  <si>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</si>
  <si>
    <t>所属団体</t>
    <rPh sb="0" eb="2">
      <t>ショゾク</t>
    </rPh>
    <rPh sb="2" eb="4">
      <t>ダンタイ</t>
    </rPh>
    <phoneticPr fontId="1"/>
  </si>
  <si>
    <t>収 入 伝 票</t>
    <rPh sb="0" eb="1">
      <t>オサム</t>
    </rPh>
    <rPh sb="2" eb="3">
      <t>ニュウ</t>
    </rPh>
    <rPh sb="4" eb="5">
      <t>デン</t>
    </rPh>
    <rPh sb="6" eb="7">
      <t>ヒョウ</t>
    </rPh>
    <phoneticPr fontId="1"/>
  </si>
  <si>
    <t>東京情報大学　学友会</t>
    <rPh sb="0" eb="2">
      <t>トウキョウ</t>
    </rPh>
    <rPh sb="2" eb="4">
      <t>ジョウホウ</t>
    </rPh>
    <rPh sb="4" eb="6">
      <t>ダイガク</t>
    </rPh>
    <rPh sb="7" eb="10">
      <t>ガクユウカイ</t>
    </rPh>
    <phoneticPr fontId="1"/>
  </si>
  <si>
    <t>購入品一覧</t>
    <rPh sb="0" eb="3">
      <t>コウニュウヒン</t>
    </rPh>
    <rPh sb="3" eb="5">
      <t>イチラン</t>
    </rPh>
    <phoneticPr fontId="1"/>
  </si>
  <si>
    <t>学友会会計科目及び事例</t>
    <phoneticPr fontId="10"/>
  </si>
  <si>
    <t>ＮＯ</t>
    <phoneticPr fontId="10"/>
  </si>
  <si>
    <t>科目</t>
    <rPh sb="0" eb="2">
      <t>カモク</t>
    </rPh>
    <phoneticPr fontId="10"/>
  </si>
  <si>
    <t>事例</t>
    <rPh sb="0" eb="2">
      <t>ジレイ</t>
    </rPh>
    <phoneticPr fontId="10"/>
  </si>
  <si>
    <t>備考（注意事項）</t>
    <rPh sb="0" eb="2">
      <t>ビコウ</t>
    </rPh>
    <rPh sb="3" eb="5">
      <t>チュウイ</t>
    </rPh>
    <rPh sb="5" eb="7">
      <t>ジコウ</t>
    </rPh>
    <phoneticPr fontId="10"/>
  </si>
  <si>
    <t>収入</t>
    <rPh sb="0" eb="2">
      <t>シュウニュウ</t>
    </rPh>
    <phoneticPr fontId="10"/>
  </si>
  <si>
    <t>学友会助成費</t>
    <rPh sb="0" eb="3">
      <t>ガクユウカイ</t>
    </rPh>
    <rPh sb="3" eb="5">
      <t>ジョセイ</t>
    </rPh>
    <rPh sb="5" eb="6">
      <t>ヒ</t>
    </rPh>
    <phoneticPr fontId="10"/>
  </si>
  <si>
    <t>学友会費から分配された活動助成費</t>
    <rPh sb="0" eb="3">
      <t>ガクユウカイ</t>
    </rPh>
    <rPh sb="3" eb="4">
      <t>ヒ</t>
    </rPh>
    <rPh sb="6" eb="8">
      <t>ブンパイ</t>
    </rPh>
    <rPh sb="11" eb="13">
      <t>カツドウ</t>
    </rPh>
    <rPh sb="13" eb="15">
      <t>ジョセイ</t>
    </rPh>
    <rPh sb="15" eb="16">
      <t>ヒ</t>
    </rPh>
    <phoneticPr fontId="10"/>
  </si>
  <si>
    <t>寄付金収入</t>
    <rPh sb="0" eb="3">
      <t>キフキン</t>
    </rPh>
    <rPh sb="3" eb="5">
      <t>シュウニュウ</t>
    </rPh>
    <phoneticPr fontId="10"/>
  </si>
  <si>
    <t>個人及び団体からの寄付金</t>
    <rPh sb="0" eb="2">
      <t>コジン</t>
    </rPh>
    <rPh sb="2" eb="3">
      <t>オヨ</t>
    </rPh>
    <rPh sb="4" eb="6">
      <t>ダンタイ</t>
    </rPh>
    <rPh sb="9" eb="12">
      <t>キフキン</t>
    </rPh>
    <phoneticPr fontId="10"/>
  </si>
  <si>
    <t>広告収入</t>
    <rPh sb="0" eb="2">
      <t>コウコク</t>
    </rPh>
    <rPh sb="2" eb="4">
      <t>シュウニュウ</t>
    </rPh>
    <phoneticPr fontId="10"/>
  </si>
  <si>
    <t>パンフレット等の広告掲載料</t>
    <rPh sb="6" eb="7">
      <t>ナド</t>
    </rPh>
    <rPh sb="8" eb="10">
      <t>コウコク</t>
    </rPh>
    <rPh sb="10" eb="12">
      <t>ケイサイ</t>
    </rPh>
    <rPh sb="12" eb="13">
      <t>リョウ</t>
    </rPh>
    <phoneticPr fontId="10"/>
  </si>
  <si>
    <t>金券（クオカード等）は原則不可、企業等のご厚意により受け取る場合は、必ず収入として報告する。</t>
    <rPh sb="0" eb="2">
      <t>キンケン</t>
    </rPh>
    <rPh sb="8" eb="9">
      <t>ナド</t>
    </rPh>
    <rPh sb="11" eb="13">
      <t>ゲンソク</t>
    </rPh>
    <rPh sb="13" eb="15">
      <t>フカ</t>
    </rPh>
    <rPh sb="16" eb="18">
      <t>キギョウ</t>
    </rPh>
    <rPh sb="18" eb="19">
      <t>ナド</t>
    </rPh>
    <rPh sb="21" eb="23">
      <t>コウイ</t>
    </rPh>
    <rPh sb="26" eb="27">
      <t>ウ</t>
    </rPh>
    <rPh sb="28" eb="29">
      <t>ト</t>
    </rPh>
    <rPh sb="30" eb="32">
      <t>バアイ</t>
    </rPh>
    <rPh sb="34" eb="35">
      <t>カナラ</t>
    </rPh>
    <rPh sb="36" eb="38">
      <t>シュウニュウ</t>
    </rPh>
    <rPh sb="41" eb="43">
      <t>ホウコク</t>
    </rPh>
    <phoneticPr fontId="10"/>
  </si>
  <si>
    <t>事業収入</t>
    <rPh sb="0" eb="2">
      <t>ジギョウ</t>
    </rPh>
    <rPh sb="2" eb="4">
      <t>シュウニュウ</t>
    </rPh>
    <phoneticPr fontId="10"/>
  </si>
  <si>
    <t>各団体の活動にて発生した収入金</t>
    <rPh sb="0" eb="3">
      <t>カクダンタイ</t>
    </rPh>
    <rPh sb="4" eb="6">
      <t>カツドウ</t>
    </rPh>
    <rPh sb="8" eb="10">
      <t>ハッセイ</t>
    </rPh>
    <rPh sb="12" eb="14">
      <t>シュウニュウ</t>
    </rPh>
    <rPh sb="14" eb="15">
      <t>キン</t>
    </rPh>
    <phoneticPr fontId="10"/>
  </si>
  <si>
    <t>利息収入</t>
    <rPh sb="0" eb="2">
      <t>リソク</t>
    </rPh>
    <rPh sb="2" eb="4">
      <t>シュウニュウ</t>
    </rPh>
    <phoneticPr fontId="10"/>
  </si>
  <si>
    <t>次年度繰越金</t>
    <rPh sb="0" eb="3">
      <t>ジネンド</t>
    </rPh>
    <rPh sb="3" eb="5">
      <t>クリコシ</t>
    </rPh>
    <rPh sb="5" eb="6">
      <t>キン</t>
    </rPh>
    <phoneticPr fontId="10"/>
  </si>
  <si>
    <t>当該年度３月31日現在の通帳残高</t>
    <rPh sb="0" eb="2">
      <t>トウガイ</t>
    </rPh>
    <rPh sb="2" eb="4">
      <t>ネンド</t>
    </rPh>
    <rPh sb="5" eb="6">
      <t>ガツ</t>
    </rPh>
    <rPh sb="8" eb="9">
      <t>ヒ</t>
    </rPh>
    <rPh sb="9" eb="11">
      <t>ゲンザイ</t>
    </rPh>
    <rPh sb="12" eb="14">
      <t>ツウチョウ</t>
    </rPh>
    <rPh sb="14" eb="16">
      <t>ザンダカ</t>
    </rPh>
    <phoneticPr fontId="10"/>
  </si>
  <si>
    <t>支出</t>
    <rPh sb="0" eb="2">
      <t>シシュツ</t>
    </rPh>
    <phoneticPr fontId="10"/>
  </si>
  <si>
    <t>事務費</t>
    <rPh sb="0" eb="3">
      <t>ジムヒ</t>
    </rPh>
    <phoneticPr fontId="10"/>
  </si>
  <si>
    <t>文具代、ＰＣ関連消耗品、新聞・書籍代、写真代</t>
    <rPh sb="0" eb="2">
      <t>ブング</t>
    </rPh>
    <rPh sb="2" eb="3">
      <t>ダイ</t>
    </rPh>
    <rPh sb="6" eb="8">
      <t>カンレン</t>
    </rPh>
    <rPh sb="8" eb="10">
      <t>ショウモウ</t>
    </rPh>
    <rPh sb="10" eb="11">
      <t>ヒン</t>
    </rPh>
    <rPh sb="12" eb="14">
      <t>シンブン</t>
    </rPh>
    <rPh sb="15" eb="17">
      <t>ショセキ</t>
    </rPh>
    <rPh sb="17" eb="18">
      <t>ダイ</t>
    </rPh>
    <rPh sb="19" eb="21">
      <t>シャシン</t>
    </rPh>
    <rPh sb="21" eb="22">
      <t>ダイ</t>
    </rPh>
    <phoneticPr fontId="10"/>
  </si>
  <si>
    <t>通信費</t>
    <rPh sb="0" eb="2">
      <t>ツウシン</t>
    </rPh>
    <rPh sb="2" eb="3">
      <t>ヒ</t>
    </rPh>
    <phoneticPr fontId="10"/>
  </si>
  <si>
    <t>切手・はがき代、電話代、電報料金</t>
    <rPh sb="0" eb="2">
      <t>キッテ</t>
    </rPh>
    <rPh sb="6" eb="7">
      <t>ダイ</t>
    </rPh>
    <rPh sb="8" eb="10">
      <t>デンワ</t>
    </rPh>
    <rPh sb="10" eb="11">
      <t>ダイ</t>
    </rPh>
    <rPh sb="12" eb="14">
      <t>デンポウ</t>
    </rPh>
    <rPh sb="14" eb="16">
      <t>リョウキン</t>
    </rPh>
    <phoneticPr fontId="10"/>
  </si>
  <si>
    <t>活動費</t>
    <rPh sb="0" eb="2">
      <t>カツドウ</t>
    </rPh>
    <rPh sb="2" eb="3">
      <t>ヒ</t>
    </rPh>
    <phoneticPr fontId="10"/>
  </si>
  <si>
    <t>事務費以外の用品（※）及び消耗品代、各種企画に係る物品費</t>
    <rPh sb="0" eb="3">
      <t>ジムヒ</t>
    </rPh>
    <rPh sb="3" eb="5">
      <t>イガイ</t>
    </rPh>
    <rPh sb="6" eb="8">
      <t>ヨウヒン</t>
    </rPh>
    <rPh sb="11" eb="12">
      <t>オヨ</t>
    </rPh>
    <rPh sb="13" eb="15">
      <t>ショウモウ</t>
    </rPh>
    <rPh sb="15" eb="16">
      <t>ヒン</t>
    </rPh>
    <rPh sb="16" eb="17">
      <t>ダイ</t>
    </rPh>
    <rPh sb="18" eb="20">
      <t>カクシュ</t>
    </rPh>
    <rPh sb="20" eb="22">
      <t>キカク</t>
    </rPh>
    <rPh sb="23" eb="24">
      <t>カカ</t>
    </rPh>
    <rPh sb="25" eb="27">
      <t>ブッピン</t>
    </rPh>
    <rPh sb="27" eb="28">
      <t>ヒ</t>
    </rPh>
    <phoneticPr fontId="10"/>
  </si>
  <si>
    <t>※用品：耐用年数１年以上で、１点（組）３万～１０万円未満、個人用のユニフォーム、衣類、用具は対象外。</t>
    <rPh sb="1" eb="3">
      <t>ヨウヒン</t>
    </rPh>
    <rPh sb="4" eb="6">
      <t>タイヨウ</t>
    </rPh>
    <rPh sb="6" eb="8">
      <t>ネンスウ</t>
    </rPh>
    <rPh sb="9" eb="10">
      <t>ネン</t>
    </rPh>
    <rPh sb="10" eb="12">
      <t>イジョウ</t>
    </rPh>
    <rPh sb="15" eb="16">
      <t>テン</t>
    </rPh>
    <rPh sb="17" eb="18">
      <t>クミ</t>
    </rPh>
    <rPh sb="20" eb="21">
      <t>マン</t>
    </rPh>
    <rPh sb="24" eb="26">
      <t>マンエン</t>
    </rPh>
    <rPh sb="26" eb="28">
      <t>ミマン</t>
    </rPh>
    <rPh sb="29" eb="31">
      <t>コジン</t>
    </rPh>
    <rPh sb="31" eb="32">
      <t>ヨウ</t>
    </rPh>
    <rPh sb="40" eb="42">
      <t>イルイ</t>
    </rPh>
    <rPh sb="43" eb="45">
      <t>ヨウグ</t>
    </rPh>
    <rPh sb="46" eb="49">
      <t>タイショウガイ</t>
    </rPh>
    <phoneticPr fontId="10"/>
  </si>
  <si>
    <t>印刷費</t>
    <rPh sb="0" eb="2">
      <t>インサツ</t>
    </rPh>
    <rPh sb="2" eb="3">
      <t>ヒ</t>
    </rPh>
    <phoneticPr fontId="10"/>
  </si>
  <si>
    <t>会報、報告書、パンフレット、ポスター等の印刷費、印刷機消耗品</t>
    <rPh sb="0" eb="2">
      <t>カイホウ</t>
    </rPh>
    <rPh sb="3" eb="5">
      <t>ホウコク</t>
    </rPh>
    <rPh sb="5" eb="6">
      <t>ショ</t>
    </rPh>
    <rPh sb="18" eb="19">
      <t>ナド</t>
    </rPh>
    <rPh sb="20" eb="22">
      <t>インサツ</t>
    </rPh>
    <rPh sb="22" eb="23">
      <t>ヒ</t>
    </rPh>
    <rPh sb="24" eb="26">
      <t>インサツ</t>
    </rPh>
    <rPh sb="26" eb="27">
      <t>キ</t>
    </rPh>
    <rPh sb="27" eb="29">
      <t>ショウモウ</t>
    </rPh>
    <rPh sb="29" eb="30">
      <t>ヒン</t>
    </rPh>
    <phoneticPr fontId="10"/>
  </si>
  <si>
    <t>旅費・交通費</t>
    <rPh sb="0" eb="2">
      <t>リョヒ</t>
    </rPh>
    <rPh sb="3" eb="6">
      <t>コウツウヒ</t>
    </rPh>
    <phoneticPr fontId="10"/>
  </si>
  <si>
    <t>公式戦、練習試合、会議・打合せ、視察・調査・研修参加等の活動に伴う交通費及び宿泊費　（合宿を除く）</t>
    <rPh sb="0" eb="2">
      <t>コウシキ</t>
    </rPh>
    <rPh sb="2" eb="3">
      <t>セン</t>
    </rPh>
    <rPh sb="4" eb="6">
      <t>レンシュウ</t>
    </rPh>
    <rPh sb="6" eb="8">
      <t>シアイ</t>
    </rPh>
    <rPh sb="9" eb="11">
      <t>カイギ</t>
    </rPh>
    <rPh sb="12" eb="14">
      <t>ウチアワ</t>
    </rPh>
    <rPh sb="16" eb="18">
      <t>シサツ</t>
    </rPh>
    <rPh sb="19" eb="21">
      <t>チョウサ</t>
    </rPh>
    <rPh sb="22" eb="24">
      <t>ケンシュウ</t>
    </rPh>
    <rPh sb="24" eb="26">
      <t>サンカ</t>
    </rPh>
    <rPh sb="26" eb="27">
      <t>ナド</t>
    </rPh>
    <rPh sb="28" eb="30">
      <t>カツドウ</t>
    </rPh>
    <rPh sb="31" eb="32">
      <t>トモナ</t>
    </rPh>
    <rPh sb="33" eb="36">
      <t>コウツウヒ</t>
    </rPh>
    <rPh sb="36" eb="37">
      <t>オヨ</t>
    </rPh>
    <rPh sb="38" eb="41">
      <t>シュクハクヒ</t>
    </rPh>
    <rPh sb="43" eb="45">
      <t>ガッシュク</t>
    </rPh>
    <rPh sb="46" eb="47">
      <t>ノゾ</t>
    </rPh>
    <phoneticPr fontId="10"/>
  </si>
  <si>
    <t>雑費</t>
    <rPh sb="0" eb="2">
      <t>ザッピ</t>
    </rPh>
    <phoneticPr fontId="10"/>
  </si>
  <si>
    <t>保険料、業務委託費、賃借料（レンタル料）、賞状・賞品代（※）、広告掲載料（広報費）</t>
    <rPh sb="0" eb="3">
      <t>ホケンリョウ</t>
    </rPh>
    <rPh sb="4" eb="6">
      <t>ギョウム</t>
    </rPh>
    <rPh sb="6" eb="8">
      <t>イタク</t>
    </rPh>
    <rPh sb="8" eb="9">
      <t>ヒ</t>
    </rPh>
    <rPh sb="10" eb="13">
      <t>チンシャクリョウ</t>
    </rPh>
    <rPh sb="18" eb="19">
      <t>リョウ</t>
    </rPh>
    <rPh sb="21" eb="23">
      <t>ショウジョウ</t>
    </rPh>
    <rPh sb="24" eb="26">
      <t>ショウヒン</t>
    </rPh>
    <rPh sb="26" eb="27">
      <t>ダイ</t>
    </rPh>
    <rPh sb="31" eb="33">
      <t>コウコク</t>
    </rPh>
    <rPh sb="33" eb="35">
      <t>ケイサイ</t>
    </rPh>
    <rPh sb="35" eb="36">
      <t>リョウ</t>
    </rPh>
    <rPh sb="37" eb="39">
      <t>コウホウ</t>
    </rPh>
    <rPh sb="39" eb="40">
      <t>ヒ</t>
    </rPh>
    <phoneticPr fontId="10"/>
  </si>
  <si>
    <t>※課外活動団体が主催する大会、発表会、コンテスト等に使用する場合</t>
    <rPh sb="1" eb="3">
      <t>カガイ</t>
    </rPh>
    <rPh sb="3" eb="5">
      <t>カツドウ</t>
    </rPh>
    <rPh sb="5" eb="7">
      <t>ダンタイ</t>
    </rPh>
    <rPh sb="8" eb="10">
      <t>シュサイ</t>
    </rPh>
    <rPh sb="12" eb="14">
      <t>タイカイ</t>
    </rPh>
    <rPh sb="15" eb="17">
      <t>ハッピョウ</t>
    </rPh>
    <rPh sb="17" eb="18">
      <t>カイ</t>
    </rPh>
    <rPh sb="24" eb="25">
      <t>ナド</t>
    </rPh>
    <rPh sb="26" eb="28">
      <t>シヨウ</t>
    </rPh>
    <rPh sb="30" eb="32">
      <t>バアイ</t>
    </rPh>
    <phoneticPr fontId="10"/>
  </si>
  <si>
    <t>会議費</t>
    <rPh sb="0" eb="2">
      <t>カイギ</t>
    </rPh>
    <rPh sb="2" eb="3">
      <t>ヒ</t>
    </rPh>
    <phoneticPr fontId="10"/>
  </si>
  <si>
    <t>会議に係る弁当・飲料代、会場設営費、消耗品代</t>
    <rPh sb="0" eb="2">
      <t>カイギ</t>
    </rPh>
    <rPh sb="3" eb="4">
      <t>カカ</t>
    </rPh>
    <rPh sb="5" eb="7">
      <t>ベントウ</t>
    </rPh>
    <rPh sb="8" eb="10">
      <t>インリョウ</t>
    </rPh>
    <rPh sb="10" eb="11">
      <t>ダイ</t>
    </rPh>
    <rPh sb="12" eb="14">
      <t>カイジョウ</t>
    </rPh>
    <rPh sb="14" eb="16">
      <t>セツエイ</t>
    </rPh>
    <rPh sb="16" eb="17">
      <t>ヒ</t>
    </rPh>
    <rPh sb="18" eb="20">
      <t>ショウモウ</t>
    </rPh>
    <rPh sb="20" eb="21">
      <t>ヒン</t>
    </rPh>
    <rPh sb="21" eb="22">
      <t>ダイ</t>
    </rPh>
    <phoneticPr fontId="10"/>
  </si>
  <si>
    <t>グラウンド整備関係費</t>
    <rPh sb="5" eb="7">
      <t>セイビ</t>
    </rPh>
    <rPh sb="7" eb="9">
      <t>カンケイ</t>
    </rPh>
    <rPh sb="9" eb="10">
      <t>ヒ</t>
    </rPh>
    <phoneticPr fontId="10"/>
  </si>
  <si>
    <t>スポーツトラクタ―リース料、保守料</t>
    <rPh sb="12" eb="13">
      <t>リョウ</t>
    </rPh>
    <rPh sb="14" eb="17">
      <t>ホシュリョウ</t>
    </rPh>
    <phoneticPr fontId="10"/>
  </si>
  <si>
    <t>2019年11月まで</t>
    <phoneticPr fontId="10"/>
  </si>
  <si>
    <t>登録・出場費</t>
    <rPh sb="0" eb="2">
      <t>トウロク</t>
    </rPh>
    <rPh sb="3" eb="5">
      <t>シュツジョウ</t>
    </rPh>
    <rPh sb="5" eb="6">
      <t>ヒ</t>
    </rPh>
    <phoneticPr fontId="10"/>
  </si>
  <si>
    <t>各種連盟等への登録費、公式戦等出場費、コンテスト等の出展費用、審判・審査費用、出場・応援のためのチケット代</t>
    <rPh sb="0" eb="2">
      <t>カクシュ</t>
    </rPh>
    <rPh sb="2" eb="4">
      <t>レンメイ</t>
    </rPh>
    <rPh sb="4" eb="5">
      <t>ナド</t>
    </rPh>
    <rPh sb="7" eb="9">
      <t>トウロク</t>
    </rPh>
    <rPh sb="9" eb="10">
      <t>ヒ</t>
    </rPh>
    <rPh sb="11" eb="13">
      <t>コウシキ</t>
    </rPh>
    <rPh sb="13" eb="14">
      <t>セン</t>
    </rPh>
    <rPh sb="14" eb="15">
      <t>ナド</t>
    </rPh>
    <rPh sb="15" eb="17">
      <t>シュツジョウ</t>
    </rPh>
    <rPh sb="17" eb="18">
      <t>ヒ</t>
    </rPh>
    <rPh sb="24" eb="25">
      <t>ナド</t>
    </rPh>
    <rPh sb="26" eb="28">
      <t>シュッテン</t>
    </rPh>
    <rPh sb="28" eb="30">
      <t>ヒヨウ</t>
    </rPh>
    <rPh sb="31" eb="33">
      <t>シンパン</t>
    </rPh>
    <rPh sb="34" eb="36">
      <t>シンサ</t>
    </rPh>
    <rPh sb="36" eb="38">
      <t>ヒヨウ</t>
    </rPh>
    <rPh sb="39" eb="41">
      <t>シュツジョウ</t>
    </rPh>
    <rPh sb="42" eb="44">
      <t>オウエン</t>
    </rPh>
    <rPh sb="52" eb="53">
      <t>ダイ</t>
    </rPh>
    <phoneticPr fontId="10"/>
  </si>
  <si>
    <t>合宿費</t>
    <rPh sb="0" eb="2">
      <t>ガッシュク</t>
    </rPh>
    <rPh sb="2" eb="3">
      <t>ヒ</t>
    </rPh>
    <phoneticPr fontId="10"/>
  </si>
  <si>
    <t>合宿に伴う旅費、宿泊代、食事代、貸布団代</t>
    <rPh sb="0" eb="2">
      <t>ガッシュク</t>
    </rPh>
    <rPh sb="3" eb="4">
      <t>トモナ</t>
    </rPh>
    <rPh sb="5" eb="7">
      <t>リョヒ</t>
    </rPh>
    <rPh sb="8" eb="10">
      <t>シュクハク</t>
    </rPh>
    <rPh sb="10" eb="11">
      <t>ダイ</t>
    </rPh>
    <rPh sb="12" eb="14">
      <t>ショクジ</t>
    </rPh>
    <rPh sb="14" eb="15">
      <t>ダイ</t>
    </rPh>
    <rPh sb="16" eb="17">
      <t>カ</t>
    </rPh>
    <rPh sb="17" eb="19">
      <t>フトン</t>
    </rPh>
    <rPh sb="19" eb="20">
      <t>ダイ</t>
    </rPh>
    <phoneticPr fontId="10"/>
  </si>
  <si>
    <t>飲酒に係る費用は対象外。</t>
    <rPh sb="0" eb="2">
      <t>インシュ</t>
    </rPh>
    <rPh sb="3" eb="4">
      <t>カカ</t>
    </rPh>
    <rPh sb="5" eb="7">
      <t>ヒヨウ</t>
    </rPh>
    <rPh sb="8" eb="10">
      <t>タイショウ</t>
    </rPh>
    <rPh sb="10" eb="11">
      <t>ガイ</t>
    </rPh>
    <phoneticPr fontId="10"/>
  </si>
  <si>
    <t>指導費</t>
    <rPh sb="0" eb="2">
      <t>シドウ</t>
    </rPh>
    <rPh sb="2" eb="3">
      <t>ヒ</t>
    </rPh>
    <phoneticPr fontId="10"/>
  </si>
  <si>
    <t>監督、コーチ、師範等の指導者への謝金（源泉徴収分を含む）</t>
    <rPh sb="0" eb="2">
      <t>カントク</t>
    </rPh>
    <rPh sb="7" eb="9">
      <t>シハン</t>
    </rPh>
    <rPh sb="9" eb="10">
      <t>ナド</t>
    </rPh>
    <rPh sb="11" eb="14">
      <t>シドウシャ</t>
    </rPh>
    <rPh sb="16" eb="18">
      <t>シャキン</t>
    </rPh>
    <rPh sb="19" eb="21">
      <t>ゲンセン</t>
    </rPh>
    <rPh sb="21" eb="23">
      <t>チョウシュウ</t>
    </rPh>
    <rPh sb="23" eb="24">
      <t>ブン</t>
    </rPh>
    <rPh sb="25" eb="26">
      <t>フク</t>
    </rPh>
    <phoneticPr fontId="10"/>
  </si>
  <si>
    <t>謝金・出演料</t>
    <rPh sb="0" eb="2">
      <t>シャキン</t>
    </rPh>
    <rPh sb="3" eb="5">
      <t>シュツエン</t>
    </rPh>
    <rPh sb="5" eb="6">
      <t>リョウ</t>
    </rPh>
    <phoneticPr fontId="10"/>
  </si>
  <si>
    <t>外部講師への謝金、タレント等の出演料</t>
    <rPh sb="0" eb="2">
      <t>ガイブ</t>
    </rPh>
    <rPh sb="2" eb="4">
      <t>コウシ</t>
    </rPh>
    <rPh sb="6" eb="8">
      <t>シャキン</t>
    </rPh>
    <rPh sb="13" eb="14">
      <t>ナド</t>
    </rPh>
    <rPh sb="15" eb="17">
      <t>シュツエン</t>
    </rPh>
    <rPh sb="17" eb="18">
      <t>リョウ</t>
    </rPh>
    <phoneticPr fontId="10"/>
  </si>
  <si>
    <t>前年度繰越金</t>
    <rPh sb="0" eb="3">
      <t>ゼンネンド</t>
    </rPh>
    <rPh sb="3" eb="5">
      <t>クリコシ</t>
    </rPh>
    <rPh sb="5" eb="6">
      <t>キン</t>
    </rPh>
    <phoneticPr fontId="10"/>
  </si>
  <si>
    <t>前年度３月31日現在の通帳残高</t>
    <rPh sb="0" eb="3">
      <t>ゼンネンド</t>
    </rPh>
    <rPh sb="4" eb="5">
      <t>ガツ</t>
    </rPh>
    <rPh sb="7" eb="8">
      <t>ヒ</t>
    </rPh>
    <rPh sb="8" eb="10">
      <t>ゲンザイ</t>
    </rPh>
    <rPh sb="11" eb="13">
      <t>ツウチョウ</t>
    </rPh>
    <rPh sb="13" eb="15">
      <t>ザンダカ</t>
    </rPh>
    <phoneticPr fontId="10"/>
  </si>
  <si>
    <t>複写関係費</t>
    <rPh sb="0" eb="5">
      <t>フクシャカンケイヒ</t>
    </rPh>
    <phoneticPr fontId="10"/>
  </si>
  <si>
    <t>東京情報大学　学友会　総務部執行委員会</t>
    <rPh sb="0" eb="2">
      <t>トウキョウ</t>
    </rPh>
    <rPh sb="2" eb="4">
      <t>ジョウホウ</t>
    </rPh>
    <rPh sb="4" eb="6">
      <t>ダイガク</t>
    </rPh>
    <rPh sb="7" eb="10">
      <t>ガクユウカイ</t>
    </rPh>
    <rPh sb="11" eb="14">
      <t>ソウムブ</t>
    </rPh>
    <rPh sb="14" eb="19">
      <t>シッコウイインカイ</t>
    </rPh>
    <phoneticPr fontId="1"/>
  </si>
  <si>
    <t>預金利息 等</t>
    <rPh sb="0" eb="4">
      <t>ヨキンリソク</t>
    </rPh>
    <rPh sb="5" eb="6">
      <t>トウ</t>
    </rPh>
    <phoneticPr fontId="10"/>
  </si>
  <si>
    <t>支　払　請　求　伝　票</t>
    <rPh sb="0" eb="1">
      <t>シ</t>
    </rPh>
    <rPh sb="2" eb="3">
      <t>バライ</t>
    </rPh>
    <rPh sb="4" eb="5">
      <t>ショウ</t>
    </rPh>
    <rPh sb="6" eb="7">
      <t>モトム</t>
    </rPh>
    <rPh sb="8" eb="9">
      <t>デン</t>
    </rPh>
    <rPh sb="10" eb="11">
      <t>ヒョウ</t>
    </rPh>
    <phoneticPr fontId="1"/>
  </si>
  <si>
    <t>年度　会計処理簿</t>
    <rPh sb="0" eb="2">
      <t>ネンド</t>
    </rPh>
    <rPh sb="3" eb="5">
      <t>カイケイ</t>
    </rPh>
    <rPh sb="5" eb="7">
      <t>ショリ</t>
    </rPh>
    <rPh sb="7" eb="8">
      <t>ボ</t>
    </rPh>
    <phoneticPr fontId="1"/>
  </si>
  <si>
    <t>不足する場合、適宜追加すること。</t>
    <rPh sb="0" eb="2">
      <t>フソク</t>
    </rPh>
    <rPh sb="4" eb="6">
      <t>バアイ</t>
    </rPh>
    <rPh sb="7" eb="9">
      <t>テキギ</t>
    </rPh>
    <rPh sb="9" eb="11">
      <t>ツイカ</t>
    </rPh>
    <phoneticPr fontId="1"/>
  </si>
  <si>
    <t>年間１名につき、6,000円まで助成可、事前の出張願、事後の出張報告書が必要。</t>
    <rPh sb="0" eb="2">
      <t>ネンカン</t>
    </rPh>
    <rPh sb="3" eb="4">
      <t>ナ</t>
    </rPh>
    <rPh sb="13" eb="14">
      <t>エン</t>
    </rPh>
    <rPh sb="16" eb="18">
      <t>ジョセイ</t>
    </rPh>
    <rPh sb="18" eb="19">
      <t>カ</t>
    </rPh>
    <rPh sb="20" eb="22">
      <t>ジゼン</t>
    </rPh>
    <rPh sb="23" eb="25">
      <t>シュッチョウ</t>
    </rPh>
    <rPh sb="25" eb="26">
      <t>ネガイ</t>
    </rPh>
    <rPh sb="27" eb="29">
      <t>ジゴ</t>
    </rPh>
    <rPh sb="30" eb="32">
      <t>シュッチョウ</t>
    </rPh>
    <rPh sb="32" eb="34">
      <t>ホウコク</t>
    </rPh>
    <rPh sb="34" eb="35">
      <t>ショ</t>
    </rPh>
    <rPh sb="36" eb="38">
      <t>ヒツヨウ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</si>
</sst>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[$-411]ggge&quot;年&quot;m&quot;月&quot;d&quot;日&quot;;@"/>
    <numFmt numFmtId="178" formatCode="[$-411]ge\.m\.d;@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333333"/>
      <name val="Consolas"/>
      <family val="3"/>
    </font>
    <font>
      <sz val="11"/>
      <color theme="1"/>
      <name val="ＭＳ Ｐゴシック"/>
      <family val="2"/>
      <scheme val="minor"/>
    </font>
    <font>
      <i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6" fillId="0" borderId="0"/>
    <xf numFmtId="0" fontId="13" fillId="0" borderId="0"/>
    <xf numFmtId="0" fontId="25" fillId="0" borderId="0">
      <alignment vertical="center"/>
    </xf>
    <xf numFmtId="0" fontId="28" fillId="0" borderId="0"/>
  </cellStyleXfs>
  <cellXfs count="3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Protection="1">
      <alignment vertical="center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Protection="1">
      <alignment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4" xfId="1" applyNumberFormat="1" applyFont="1" applyFill="1" applyBorder="1" applyAlignment="1" applyProtection="1">
      <alignment horizontal="right" vertical="center"/>
      <protection locked="0"/>
    </xf>
    <xf numFmtId="176" fontId="3" fillId="0" borderId="0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20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6" fillId="0" borderId="0" xfId="3" applyAlignment="1">
      <alignment vertical="center"/>
    </xf>
    <xf numFmtId="0" fontId="21" fillId="0" borderId="0" xfId="3" applyFont="1" applyAlignment="1" applyProtection="1">
      <alignment vertical="center"/>
      <protection locked="0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60" xfId="3" applyFont="1" applyBorder="1"/>
    <xf numFmtId="0" fontId="16" fillId="0" borderId="0" xfId="3" applyAlignment="1">
      <alignment horizontal="center" vertical="center"/>
    </xf>
    <xf numFmtId="0" fontId="19" fillId="0" borderId="61" xfId="3" applyFont="1" applyBorder="1" applyAlignment="1">
      <alignment vertical="center"/>
    </xf>
    <xf numFmtId="0" fontId="19" fillId="0" borderId="60" xfId="3" applyFont="1" applyBorder="1" applyAlignment="1">
      <alignment vertical="center"/>
    </xf>
    <xf numFmtId="0" fontId="19" fillId="0" borderId="0" xfId="3" applyFont="1" applyAlignment="1">
      <alignment horizontal="left" vertical="center"/>
    </xf>
    <xf numFmtId="0" fontId="19" fillId="0" borderId="0" xfId="3" applyFont="1" applyAlignment="1" applyProtection="1">
      <alignment vertical="center"/>
      <protection locked="0"/>
    </xf>
    <xf numFmtId="0" fontId="19" fillId="0" borderId="0" xfId="3" applyFont="1" applyAlignment="1" applyProtection="1">
      <alignment vertical="center" wrapText="1"/>
      <protection locked="0"/>
    </xf>
    <xf numFmtId="0" fontId="19" fillId="0" borderId="60" xfId="3" applyFont="1" applyBorder="1" applyAlignment="1" applyProtection="1">
      <alignment vertical="center"/>
      <protection locked="0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9" fillId="0" borderId="60" xfId="3" applyFont="1" applyBorder="1" applyAlignment="1">
      <alignment horizontal="center" vertical="center"/>
    </xf>
    <xf numFmtId="0" fontId="24" fillId="0" borderId="61" xfId="3" applyFont="1" applyBorder="1" applyAlignment="1">
      <alignment horizontal="center" vertical="center"/>
    </xf>
    <xf numFmtId="0" fontId="24" fillId="0" borderId="60" xfId="3" applyFont="1" applyBorder="1" applyProtection="1">
      <protection locked="0"/>
    </xf>
    <xf numFmtId="0" fontId="24" fillId="0" borderId="0" xfId="3" applyFont="1" applyProtection="1">
      <protection locked="0"/>
    </xf>
    <xf numFmtId="3" fontId="19" fillId="0" borderId="0" xfId="3" applyNumberFormat="1" applyFont="1" applyProtection="1">
      <protection locked="0"/>
    </xf>
    <xf numFmtId="0" fontId="24" fillId="0" borderId="0" xfId="3" applyFont="1" applyAlignment="1" applyProtection="1">
      <alignment vertical="center"/>
      <protection locked="0"/>
    </xf>
    <xf numFmtId="0" fontId="24" fillId="0" borderId="61" xfId="3" applyFont="1" applyBorder="1" applyAlignment="1" applyProtection="1">
      <alignment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5" fillId="0" borderId="29" xfId="5" applyBorder="1">
      <alignment vertical="center"/>
    </xf>
    <xf numFmtId="0" fontId="25" fillId="0" borderId="48" xfId="5" applyBorder="1">
      <alignment vertical="center"/>
    </xf>
    <xf numFmtId="0" fontId="26" fillId="0" borderId="29" xfId="5" applyFont="1" applyBorder="1">
      <alignment vertical="center"/>
    </xf>
    <xf numFmtId="0" fontId="27" fillId="0" borderId="0" xfId="0" applyFont="1">
      <alignment vertical="center"/>
    </xf>
    <xf numFmtId="0" fontId="4" fillId="0" borderId="0" xfId="6" applyFont="1"/>
    <xf numFmtId="0" fontId="4" fillId="0" borderId="0" xfId="6" applyFont="1" applyAlignment="1">
      <alignment wrapText="1"/>
    </xf>
    <xf numFmtId="0" fontId="28" fillId="2" borderId="6" xfId="6" applyFill="1" applyBorder="1" applyAlignment="1">
      <alignment horizontal="center"/>
    </xf>
    <xf numFmtId="0" fontId="28" fillId="2" borderId="39" xfId="6" applyFill="1" applyBorder="1" applyAlignment="1">
      <alignment horizontal="center"/>
    </xf>
    <xf numFmtId="0" fontId="28" fillId="2" borderId="7" xfId="6" applyFill="1" applyBorder="1" applyAlignment="1">
      <alignment horizontal="center"/>
    </xf>
    <xf numFmtId="0" fontId="28" fillId="2" borderId="7" xfId="6" applyFill="1" applyBorder="1" applyAlignment="1">
      <alignment horizontal="center" wrapText="1"/>
    </xf>
    <xf numFmtId="0" fontId="28" fillId="2" borderId="8" xfId="6" applyFill="1" applyBorder="1" applyAlignment="1">
      <alignment horizontal="center" wrapText="1"/>
    </xf>
    <xf numFmtId="0" fontId="28" fillId="0" borderId="0" xfId="6"/>
    <xf numFmtId="0" fontId="28" fillId="0" borderId="69" xfId="6" applyBorder="1" applyAlignment="1">
      <alignment vertical="center"/>
    </xf>
    <xf numFmtId="0" fontId="28" fillId="0" borderId="1" xfId="6" applyBorder="1" applyAlignment="1">
      <alignment vertical="center"/>
    </xf>
    <xf numFmtId="0" fontId="28" fillId="0" borderId="1" xfId="6" applyBorder="1" applyAlignment="1">
      <alignment vertical="center" wrapText="1"/>
    </xf>
    <xf numFmtId="0" fontId="28" fillId="0" borderId="13" xfId="6" applyBorder="1" applyAlignment="1">
      <alignment vertical="center" wrapText="1"/>
    </xf>
    <xf numFmtId="0" fontId="28" fillId="0" borderId="0" xfId="6" applyAlignment="1">
      <alignment vertical="center"/>
    </xf>
    <xf numFmtId="0" fontId="28" fillId="0" borderId="70" xfId="6" applyBorder="1" applyAlignment="1">
      <alignment vertical="center"/>
    </xf>
    <xf numFmtId="0" fontId="28" fillId="0" borderId="72" xfId="6" applyBorder="1" applyAlignment="1">
      <alignment vertical="center"/>
    </xf>
    <xf numFmtId="0" fontId="28" fillId="2" borderId="12" xfId="6" applyFill="1" applyBorder="1" applyAlignment="1">
      <alignment vertical="center"/>
    </xf>
    <xf numFmtId="0" fontId="28" fillId="2" borderId="4" xfId="6" applyFill="1" applyBorder="1" applyAlignment="1">
      <alignment vertical="center"/>
    </xf>
    <xf numFmtId="0" fontId="28" fillId="2" borderId="1" xfId="6" applyFill="1" applyBorder="1" applyAlignment="1">
      <alignment vertical="center"/>
    </xf>
    <xf numFmtId="0" fontId="28" fillId="2" borderId="1" xfId="6" applyFill="1" applyBorder="1" applyAlignment="1">
      <alignment vertical="center" wrapText="1"/>
    </xf>
    <xf numFmtId="0" fontId="28" fillId="2" borderId="13" xfId="6" applyFill="1" applyBorder="1" applyAlignment="1">
      <alignment vertical="center" wrapText="1"/>
    </xf>
    <xf numFmtId="0" fontId="28" fillId="0" borderId="73" xfId="6" applyBorder="1" applyAlignment="1">
      <alignment vertical="center"/>
    </xf>
    <xf numFmtId="0" fontId="28" fillId="0" borderId="18" xfId="6" applyBorder="1" applyAlignment="1">
      <alignment vertical="center"/>
    </xf>
    <xf numFmtId="0" fontId="28" fillId="0" borderId="18" xfId="6" applyBorder="1" applyAlignment="1">
      <alignment vertical="center" wrapText="1"/>
    </xf>
    <xf numFmtId="0" fontId="28" fillId="0" borderId="19" xfId="6" applyBorder="1" applyAlignment="1">
      <alignment vertical="center" wrapText="1"/>
    </xf>
    <xf numFmtId="0" fontId="28" fillId="0" borderId="0" xfId="6" applyAlignment="1">
      <alignment wrapText="1"/>
    </xf>
    <xf numFmtId="178" fontId="0" fillId="0" borderId="1" xfId="0" applyNumberFormat="1" applyBorder="1" applyAlignment="1" applyProtection="1">
      <alignment horizontal="center" vertical="center"/>
      <protection locked="0"/>
    </xf>
    <xf numFmtId="38" fontId="19" fillId="0" borderId="0" xfId="1" applyFont="1" applyBorder="1" applyAlignment="1" applyProtection="1">
      <alignment vertical="center" shrinkToFit="1"/>
      <protection locked="0"/>
    </xf>
    <xf numFmtId="38" fontId="19" fillId="0" borderId="1" xfId="1" applyFont="1" applyBorder="1" applyAlignment="1" applyProtection="1">
      <alignment vertical="center" shrinkToFit="1"/>
      <protection locked="0"/>
    </xf>
    <xf numFmtId="38" fontId="19" fillId="0" borderId="13" xfId="1" applyFont="1" applyBorder="1" applyAlignment="1" applyProtection="1">
      <alignment vertical="center" shrinkToFit="1"/>
      <protection locked="0"/>
    </xf>
    <xf numFmtId="178" fontId="4" fillId="0" borderId="0" xfId="0" applyNumberFormat="1" applyFont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5" xfId="0" applyNumberFormat="1" applyFill="1" applyBorder="1" applyProtection="1">
      <alignment vertical="center"/>
      <protection locked="0"/>
    </xf>
    <xf numFmtId="49" fontId="0" fillId="3" borderId="4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176" fontId="3" fillId="3" borderId="4" xfId="1" applyNumberFormat="1" applyFont="1" applyFill="1" applyBorder="1" applyAlignment="1" applyProtection="1">
      <alignment horizontal="right" vertical="center"/>
      <protection locked="0"/>
    </xf>
    <xf numFmtId="178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>
      <alignment horizontal="center"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81" xfId="0" applyNumberFormat="1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/>
    </xf>
    <xf numFmtId="49" fontId="0" fillId="0" borderId="81" xfId="0" applyNumberFormat="1" applyBorder="1" applyAlignment="1" applyProtection="1">
      <alignment horizontal="center" vertical="center" wrapText="1"/>
      <protection locked="0"/>
    </xf>
    <xf numFmtId="176" fontId="0" fillId="3" borderId="4" xfId="1" applyNumberFormat="1" applyFont="1" applyFill="1" applyBorder="1" applyAlignment="1" applyProtection="1">
      <alignment horizontal="right" vertical="center"/>
      <protection locked="0"/>
    </xf>
    <xf numFmtId="49" fontId="29" fillId="0" borderId="0" xfId="0" applyNumberFormat="1" applyFont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8" fontId="15" fillId="0" borderId="3" xfId="1" applyFont="1" applyBorder="1" applyAlignment="1" applyProtection="1">
      <alignment horizontal="center" vertical="center" shrinkToFit="1"/>
      <protection locked="0"/>
    </xf>
    <xf numFmtId="38" fontId="15" fillId="0" borderId="4" xfId="1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wrapText="1" shrinkToFit="1"/>
      <protection locked="0"/>
    </xf>
    <xf numFmtId="0" fontId="15" fillId="0" borderId="42" xfId="0" applyFont="1" applyBorder="1" applyAlignment="1" applyProtection="1">
      <alignment horizontal="center" vertical="center" wrapText="1" shrinkToFit="1"/>
      <protection locked="0"/>
    </xf>
    <xf numFmtId="0" fontId="15" fillId="0" borderId="4" xfId="0" applyFont="1" applyBorder="1" applyAlignment="1" applyProtection="1">
      <alignment horizontal="center" vertical="center" wrapText="1" shrinkToFit="1"/>
      <protection locked="0"/>
    </xf>
    <xf numFmtId="38" fontId="13" fillId="0" borderId="3" xfId="1" applyFont="1" applyBorder="1" applyAlignment="1">
      <alignment horizontal="center" vertical="center"/>
    </xf>
    <xf numFmtId="38" fontId="13" fillId="0" borderId="42" xfId="1" applyFont="1" applyBorder="1" applyAlignment="1">
      <alignment horizontal="center" vertical="center"/>
    </xf>
    <xf numFmtId="38" fontId="13" fillId="0" borderId="4" xfId="1" applyFont="1" applyBorder="1" applyAlignment="1">
      <alignment horizontal="center" vertical="center"/>
    </xf>
    <xf numFmtId="38" fontId="15" fillId="0" borderId="1" xfId="1" applyFont="1" applyBorder="1" applyAlignment="1" applyProtection="1">
      <alignment horizontal="center" vertical="center" shrinkToFit="1"/>
      <protection locked="0"/>
    </xf>
    <xf numFmtId="49" fontId="15" fillId="0" borderId="14" xfId="0" applyNumberFormat="1" applyFont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right" vertical="center"/>
    </xf>
    <xf numFmtId="0" fontId="13" fillId="0" borderId="53" xfId="3" applyFont="1" applyBorder="1" applyAlignment="1">
      <alignment horizontal="center" vertical="center"/>
    </xf>
    <xf numFmtId="0" fontId="13" fillId="0" borderId="54" xfId="3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 shrinkToFit="1"/>
    </xf>
    <xf numFmtId="0" fontId="19" fillId="0" borderId="54" xfId="4" applyFont="1" applyBorder="1" applyAlignment="1">
      <alignment horizontal="center" vertical="center" shrinkToFit="1"/>
    </xf>
    <xf numFmtId="0" fontId="20" fillId="0" borderId="55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57" fontId="19" fillId="0" borderId="55" xfId="3" applyNumberFormat="1" applyFont="1" applyBorder="1" applyAlignment="1">
      <alignment horizontal="center" vertical="center"/>
    </xf>
    <xf numFmtId="57" fontId="19" fillId="0" borderId="54" xfId="3" applyNumberFormat="1" applyFont="1" applyBorder="1" applyAlignment="1">
      <alignment horizontal="center" vertical="center"/>
    </xf>
    <xf numFmtId="57" fontId="19" fillId="0" borderId="56" xfId="3" applyNumberFormat="1" applyFont="1" applyBorder="1" applyAlignment="1">
      <alignment horizontal="center" vertical="center"/>
    </xf>
    <xf numFmtId="0" fontId="13" fillId="0" borderId="55" xfId="3" applyFont="1" applyBorder="1" applyAlignment="1">
      <alignment horizontal="center" vertical="center"/>
    </xf>
    <xf numFmtId="0" fontId="13" fillId="0" borderId="56" xfId="3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38" fontId="13" fillId="0" borderId="77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13" xfId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38" fontId="14" fillId="0" borderId="78" xfId="1" applyFont="1" applyBorder="1" applyAlignment="1">
      <alignment horizontal="center" vertical="center"/>
    </xf>
    <xf numFmtId="38" fontId="14" fillId="0" borderId="79" xfId="1" applyFont="1" applyBorder="1" applyAlignment="1">
      <alignment horizontal="center" vertical="center"/>
    </xf>
    <xf numFmtId="38" fontId="14" fillId="0" borderId="80" xfId="1" applyFont="1" applyBorder="1" applyAlignment="1">
      <alignment horizontal="center" vertical="center"/>
    </xf>
    <xf numFmtId="0" fontId="15" fillId="0" borderId="83" xfId="0" applyFont="1" applyBorder="1" applyAlignment="1" applyProtection="1">
      <alignment horizontal="center" vertical="center" wrapText="1" shrinkToFit="1"/>
      <protection locked="0"/>
    </xf>
    <xf numFmtId="0" fontId="15" fillId="0" borderId="84" xfId="0" applyFont="1" applyBorder="1" applyAlignment="1" applyProtection="1">
      <alignment horizontal="center" vertical="center" wrapText="1" shrinkToFit="1"/>
      <protection locked="0"/>
    </xf>
    <xf numFmtId="38" fontId="15" fillId="0" borderId="7" xfId="1" applyFont="1" applyBorder="1" applyAlignment="1" applyProtection="1">
      <alignment horizontal="center" vertical="center" shrinkToFit="1"/>
      <protection locked="0"/>
    </xf>
    <xf numFmtId="38" fontId="13" fillId="0" borderId="40" xfId="1" applyFont="1" applyBorder="1" applyAlignment="1">
      <alignment horizontal="center" vertical="center"/>
    </xf>
    <xf numFmtId="38" fontId="13" fillId="0" borderId="38" xfId="1" applyFont="1" applyBorder="1" applyAlignment="1">
      <alignment horizontal="center" vertical="center"/>
    </xf>
    <xf numFmtId="38" fontId="13" fillId="0" borderId="39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32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 shrinkToFit="1"/>
      <protection locked="0"/>
    </xf>
    <xf numFmtId="0" fontId="15" fillId="0" borderId="7" xfId="0" applyFont="1" applyBorder="1" applyAlignment="1" applyProtection="1">
      <alignment horizontal="center" vertical="center" wrapText="1" shrinkToFit="1"/>
      <protection locked="0"/>
    </xf>
    <xf numFmtId="38" fontId="11" fillId="0" borderId="7" xfId="1" applyFont="1" applyBorder="1" applyAlignment="1" applyProtection="1">
      <alignment horizontal="center" vertical="center" shrinkToFit="1"/>
      <protection locked="0"/>
    </xf>
    <xf numFmtId="38" fontId="19" fillId="0" borderId="24" xfId="1" applyFont="1" applyBorder="1" applyAlignment="1" applyProtection="1">
      <alignment horizontal="center" vertical="center" shrinkToFit="1"/>
      <protection locked="0"/>
    </xf>
    <xf numFmtId="38" fontId="19" fillId="0" borderId="25" xfId="1" applyFont="1" applyBorder="1" applyAlignment="1" applyProtection="1">
      <alignment horizontal="center" vertical="center" shrinkToFit="1"/>
      <protection locked="0"/>
    </xf>
    <xf numFmtId="38" fontId="19" fillId="0" borderId="40" xfId="1" applyFont="1" applyBorder="1" applyAlignment="1" applyProtection="1">
      <alignment horizontal="center" vertical="center" shrinkToFit="1"/>
      <protection locked="0"/>
    </xf>
    <xf numFmtId="38" fontId="19" fillId="0" borderId="38" xfId="1" applyFont="1" applyBorder="1" applyAlignment="1" applyProtection="1">
      <alignment horizontal="center" vertical="center" shrinkToFit="1"/>
      <protection locked="0"/>
    </xf>
    <xf numFmtId="38" fontId="19" fillId="0" borderId="41" xfId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38" fontId="11" fillId="0" borderId="1" xfId="1" applyFont="1" applyBorder="1" applyAlignment="1" applyProtection="1">
      <alignment horizontal="center" vertical="center" shrinkToFit="1"/>
      <protection locked="0"/>
    </xf>
    <xf numFmtId="38" fontId="19" fillId="0" borderId="1" xfId="1" applyFont="1" applyBorder="1" applyAlignment="1" applyProtection="1">
      <alignment horizontal="center" vertical="center" shrinkToFit="1"/>
      <protection locked="0"/>
    </xf>
    <xf numFmtId="38" fontId="19" fillId="0" borderId="3" xfId="1" applyFont="1" applyBorder="1" applyAlignment="1" applyProtection="1">
      <alignment horizontal="center" vertical="center" shrinkToFit="1"/>
      <protection locked="0"/>
    </xf>
    <xf numFmtId="38" fontId="19" fillId="0" borderId="42" xfId="1" applyFont="1" applyBorder="1" applyAlignment="1" applyProtection="1">
      <alignment horizontal="center" vertical="center" shrinkToFit="1"/>
      <protection locked="0"/>
    </xf>
    <xf numFmtId="38" fontId="19" fillId="0" borderId="44" xfId="1" applyFont="1" applyBorder="1" applyAlignment="1" applyProtection="1">
      <alignment horizontal="center" vertical="center" shrinkToFit="1"/>
      <protection locked="0"/>
    </xf>
    <xf numFmtId="38" fontId="19" fillId="0" borderId="3" xfId="1" applyFont="1" applyFill="1" applyBorder="1" applyAlignment="1" applyProtection="1">
      <alignment horizontal="center" vertical="center" shrinkToFit="1"/>
      <protection locked="0"/>
    </xf>
    <xf numFmtId="38" fontId="19" fillId="0" borderId="42" xfId="1" applyFont="1" applyFill="1" applyBorder="1" applyAlignment="1" applyProtection="1">
      <alignment horizontal="center" vertical="center" shrinkToFit="1"/>
      <protection locked="0"/>
    </xf>
    <xf numFmtId="38" fontId="19" fillId="0" borderId="44" xfId="1" applyFont="1" applyFill="1" applyBorder="1" applyAlignment="1" applyProtection="1">
      <alignment horizontal="center" vertical="center" shrinkToFit="1"/>
      <protection locked="0"/>
    </xf>
    <xf numFmtId="38" fontId="11" fillId="0" borderId="3" xfId="1" applyFont="1" applyBorder="1" applyAlignment="1" applyProtection="1">
      <alignment horizontal="center" vertical="center" shrinkToFit="1"/>
      <protection locked="0"/>
    </xf>
    <xf numFmtId="38" fontId="11" fillId="0" borderId="4" xfId="1" applyFont="1" applyBorder="1" applyAlignment="1" applyProtection="1">
      <alignment horizontal="center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wrapText="1"/>
      <protection locked="0"/>
    </xf>
    <xf numFmtId="49" fontId="13" fillId="0" borderId="42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38" fontId="19" fillId="0" borderId="76" xfId="1" applyFont="1" applyBorder="1" applyAlignment="1" applyProtection="1">
      <alignment horizontal="center" vertical="center" shrinkToFit="1"/>
      <protection locked="0"/>
    </xf>
    <xf numFmtId="38" fontId="19" fillId="0" borderId="75" xfId="1" applyFont="1" applyBorder="1" applyAlignment="1" applyProtection="1">
      <alignment horizontal="center" vertical="center" shrinkToFit="1"/>
      <protection locked="0"/>
    </xf>
    <xf numFmtId="38" fontId="19" fillId="0" borderId="2" xfId="1" applyFont="1" applyBorder="1" applyAlignment="1" applyProtection="1">
      <alignment horizontal="center" vertical="center" shrinkToFit="1"/>
      <protection locked="0"/>
    </xf>
    <xf numFmtId="38" fontId="19" fillId="0" borderId="4" xfId="1" applyFont="1" applyBorder="1" applyAlignment="1" applyProtection="1">
      <alignment horizontal="center" vertical="center" shrinkToFit="1"/>
      <protection locked="0"/>
    </xf>
    <xf numFmtId="38" fontId="19" fillId="0" borderId="46" xfId="1" applyFont="1" applyBorder="1" applyAlignment="1" applyProtection="1">
      <alignment horizontal="center" vertical="center" shrinkToFit="1"/>
      <protection locked="0"/>
    </xf>
    <xf numFmtId="38" fontId="19" fillId="0" borderId="47" xfId="1" applyFont="1" applyBorder="1" applyAlignment="1" applyProtection="1">
      <alignment horizontal="center" vertical="center" shrinkToFit="1"/>
      <protection locked="0"/>
    </xf>
    <xf numFmtId="38" fontId="19" fillId="0" borderId="48" xfId="1" applyFont="1" applyBorder="1" applyAlignment="1" applyProtection="1">
      <alignment horizontal="center" vertical="center" shrinkToFit="1"/>
      <protection locked="0"/>
    </xf>
    <xf numFmtId="38" fontId="19" fillId="0" borderId="49" xfId="1" applyFont="1" applyBorder="1" applyAlignment="1" applyProtection="1">
      <alignment horizontal="center" vertical="center" shrinkToFit="1"/>
      <protection locked="0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38" fontId="19" fillId="0" borderId="62" xfId="1" applyFont="1" applyBorder="1" applyAlignment="1">
      <alignment horizontal="center" vertical="center"/>
    </xf>
    <xf numFmtId="38" fontId="19" fillId="0" borderId="51" xfId="1" applyFont="1" applyBorder="1" applyAlignment="1">
      <alignment horizontal="center" vertical="center"/>
    </xf>
    <xf numFmtId="38" fontId="19" fillId="0" borderId="52" xfId="1" applyFont="1" applyBorder="1" applyAlignment="1">
      <alignment horizontal="center" vertical="center"/>
    </xf>
    <xf numFmtId="38" fontId="19" fillId="0" borderId="39" xfId="1" applyFont="1" applyBorder="1" applyAlignment="1" applyProtection="1">
      <alignment horizontal="center" vertical="center" shrinkToFit="1"/>
      <protection locked="0"/>
    </xf>
    <xf numFmtId="0" fontId="25" fillId="0" borderId="20" xfId="5" applyBorder="1" applyAlignment="1">
      <alignment horizontal="center" vertical="center"/>
    </xf>
    <xf numFmtId="0" fontId="25" fillId="0" borderId="46" xfId="5" applyBorder="1" applyAlignment="1">
      <alignment horizontal="center" vertical="center"/>
    </xf>
    <xf numFmtId="0" fontId="25" fillId="0" borderId="47" xfId="5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38" fontId="19" fillId="0" borderId="64" xfId="1" applyFont="1" applyBorder="1" applyAlignment="1">
      <alignment horizontal="center" vertical="center"/>
    </xf>
    <xf numFmtId="38" fontId="19" fillId="0" borderId="63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3" applyFont="1" applyAlignment="1" applyProtection="1">
      <alignment horizontal="center" vertical="center"/>
      <protection locked="0"/>
    </xf>
    <xf numFmtId="0" fontId="25" fillId="0" borderId="9" xfId="5" applyBorder="1" applyAlignment="1">
      <alignment horizontal="center" vertical="center"/>
    </xf>
    <xf numFmtId="0" fontId="25" fillId="0" borderId="38" xfId="5" applyBorder="1" applyAlignment="1">
      <alignment horizontal="center" vertical="center"/>
    </xf>
    <xf numFmtId="0" fontId="25" fillId="0" borderId="39" xfId="5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5" fillId="0" borderId="40" xfId="5" applyBorder="1" applyAlignment="1">
      <alignment horizontal="center" vertical="center"/>
    </xf>
    <xf numFmtId="0" fontId="25" fillId="0" borderId="41" xfId="5" applyBorder="1" applyAlignment="1">
      <alignment horizontal="center" vertical="center"/>
    </xf>
    <xf numFmtId="0" fontId="25" fillId="0" borderId="48" xfId="5" applyBorder="1" applyAlignment="1">
      <alignment horizontal="center" vertical="center"/>
    </xf>
    <xf numFmtId="0" fontId="25" fillId="0" borderId="49" xfId="5" applyBorder="1" applyAlignment="1">
      <alignment horizontal="center" vertical="center"/>
    </xf>
    <xf numFmtId="0" fontId="28" fillId="0" borderId="43" xfId="6" applyBorder="1" applyAlignment="1">
      <alignment horizontal="center" vertical="center"/>
    </xf>
    <xf numFmtId="0" fontId="28" fillId="0" borderId="71" xfId="6" applyBorder="1" applyAlignment="1">
      <alignment horizontal="center" vertical="center"/>
    </xf>
    <xf numFmtId="0" fontId="28" fillId="0" borderId="45" xfId="6" applyBorder="1" applyAlignment="1">
      <alignment horizontal="center" vertical="center"/>
    </xf>
    <xf numFmtId="0" fontId="28" fillId="0" borderId="74" xfId="6" applyBorder="1" applyAlignment="1">
      <alignment horizontal="center" vertical="center"/>
    </xf>
  </cellXfs>
  <cellStyles count="7">
    <cellStyle name="桁区切り" xfId="1" builtinId="6"/>
    <cellStyle name="通貨 2" xfId="2" xr:uid="{00000000-0005-0000-0000-000001000000}"/>
    <cellStyle name="標準" xfId="0" builtinId="0"/>
    <cellStyle name="標準 2" xfId="5" xr:uid="{0251C7D4-41F9-4650-9664-EDC94393BF4B}"/>
    <cellStyle name="標準 2 2" xfId="6" xr:uid="{8D864899-811E-4F64-B582-F6CA84FC924A}"/>
    <cellStyle name="標準_0-1 予算計画・執行状況" xfId="4" xr:uid="{7446C686-9AFA-4CC5-A4E1-14A610B4F8D7}"/>
    <cellStyle name="標準_後援会請求書" xfId="3" xr:uid="{AEE4C424-03A7-440B-BCA0-5DAA3444C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3"/>
  <sheetViews>
    <sheetView tabSelected="1" zoomScaleNormal="100" workbookViewId="0">
      <pane ySplit="2" topLeftCell="A3" activePane="bottomLeft" state="frozen"/>
      <selection activeCell="I21" sqref="B15:AD21"/>
      <selection pane="bottomLeft" activeCell="F9" sqref="F9"/>
    </sheetView>
  </sheetViews>
  <sheetFormatPr defaultRowHeight="13.5" x14ac:dyDescent="0.15"/>
  <cols>
    <col min="1" max="1" width="4.75" style="1" bestFit="1" customWidth="1"/>
    <col min="2" max="2" width="5.75" style="18" customWidth="1"/>
    <col min="3" max="3" width="3.75" style="17" customWidth="1"/>
    <col min="4" max="4" width="20.75" style="18" customWidth="1"/>
    <col min="5" max="5" width="3.75" style="17" customWidth="1"/>
    <col min="6" max="6" width="23.75" style="18" customWidth="1"/>
    <col min="7" max="7" width="35.75" style="19" customWidth="1"/>
    <col min="8" max="10" width="11.625" style="24" customWidth="1"/>
    <col min="11" max="11" width="11.625" style="95" customWidth="1"/>
    <col min="12" max="12" width="13" style="95" bestFit="1" customWidth="1"/>
    <col min="13" max="13" width="13" style="18" bestFit="1" customWidth="1"/>
    <col min="14" max="14" width="15.125" style="18" customWidth="1"/>
  </cols>
  <sheetData>
    <row r="1" spans="1:18" s="3" customFormat="1" ht="19.899999999999999" customHeight="1" x14ac:dyDescent="0.15">
      <c r="A1" s="5"/>
      <c r="B1" s="6"/>
      <c r="C1" s="7" t="s">
        <v>94</v>
      </c>
      <c r="D1" s="8"/>
      <c r="E1" s="9"/>
      <c r="F1" s="10"/>
      <c r="G1" s="116"/>
      <c r="H1" s="116"/>
      <c r="I1" s="20"/>
      <c r="J1" s="20"/>
      <c r="K1" s="93"/>
      <c r="L1" s="93"/>
      <c r="M1" s="8"/>
      <c r="N1" s="9"/>
    </row>
    <row r="2" spans="1:18" s="4" customFormat="1" ht="27" x14ac:dyDescent="0.15">
      <c r="A2" s="2" t="s">
        <v>3</v>
      </c>
      <c r="B2" s="11" t="s">
        <v>1</v>
      </c>
      <c r="C2" s="114" t="s">
        <v>10</v>
      </c>
      <c r="D2" s="115"/>
      <c r="E2" s="114" t="s">
        <v>11</v>
      </c>
      <c r="F2" s="115"/>
      <c r="G2" s="11" t="s">
        <v>0</v>
      </c>
      <c r="H2" s="21" t="s">
        <v>7</v>
      </c>
      <c r="I2" s="21" t="s">
        <v>8</v>
      </c>
      <c r="J2" s="21" t="s">
        <v>9</v>
      </c>
      <c r="K2" s="94" t="s">
        <v>5</v>
      </c>
      <c r="L2" s="94" t="s">
        <v>6</v>
      </c>
      <c r="M2" s="11" t="s">
        <v>2</v>
      </c>
      <c r="N2" s="11" t="s">
        <v>4</v>
      </c>
    </row>
    <row r="3" spans="1:18" ht="17.25" customHeight="1" x14ac:dyDescent="0.15">
      <c r="A3" s="104">
        <v>1</v>
      </c>
      <c r="B3" s="96"/>
      <c r="C3" s="97"/>
      <c r="D3" s="98"/>
      <c r="E3" s="97"/>
      <c r="F3" s="98"/>
      <c r="G3" s="99"/>
      <c r="H3" s="112"/>
      <c r="I3" s="112"/>
      <c r="J3" s="22">
        <f>H3-I3</f>
        <v>0</v>
      </c>
      <c r="K3" s="101"/>
      <c r="L3" s="101"/>
      <c r="M3" s="16"/>
      <c r="N3" s="96"/>
    </row>
    <row r="4" spans="1:18" ht="17.25" customHeight="1" x14ac:dyDescent="0.15">
      <c r="A4" s="104">
        <v>2</v>
      </c>
      <c r="B4" s="96"/>
      <c r="C4" s="97"/>
      <c r="D4" s="98"/>
      <c r="E4" s="97"/>
      <c r="F4" s="98"/>
      <c r="G4" s="99"/>
      <c r="H4" s="100"/>
      <c r="I4" s="100"/>
      <c r="J4" s="22">
        <f t="shared" ref="J4" si="0">J3+H4-I4</f>
        <v>0</v>
      </c>
      <c r="K4" s="101"/>
      <c r="L4" s="101"/>
      <c r="M4" s="16"/>
      <c r="N4" s="96"/>
    </row>
    <row r="5" spans="1:18" ht="17.25" customHeight="1" x14ac:dyDescent="0.15">
      <c r="A5" s="104">
        <v>3</v>
      </c>
      <c r="B5" s="12"/>
      <c r="C5" s="13"/>
      <c r="D5" s="14"/>
      <c r="E5" s="13"/>
      <c r="F5" s="14"/>
      <c r="G5" s="15"/>
      <c r="H5" s="23"/>
      <c r="I5" s="23"/>
      <c r="J5" s="22">
        <f>J4+H5-I5</f>
        <v>0</v>
      </c>
      <c r="K5" s="89"/>
      <c r="L5" s="89"/>
      <c r="M5" s="16"/>
      <c r="N5" s="12"/>
    </row>
    <row r="6" spans="1:18" ht="17.25" customHeight="1" x14ac:dyDescent="0.15">
      <c r="A6" s="104">
        <v>4</v>
      </c>
      <c r="B6" s="12"/>
      <c r="C6" s="13"/>
      <c r="D6" s="14"/>
      <c r="E6" s="13"/>
      <c r="F6" s="14"/>
      <c r="G6" s="15"/>
      <c r="H6" s="22"/>
      <c r="I6" s="22"/>
      <c r="J6" s="22">
        <f>J5+H6-I6</f>
        <v>0</v>
      </c>
      <c r="K6" s="89"/>
      <c r="L6" s="89"/>
      <c r="M6" s="16"/>
      <c r="N6" s="12"/>
    </row>
    <row r="7" spans="1:18" s="3" customFormat="1" ht="17.25" customHeight="1" x14ac:dyDescent="0.15">
      <c r="A7" s="104">
        <v>5</v>
      </c>
      <c r="B7" s="12"/>
      <c r="C7" s="13"/>
      <c r="D7" s="14"/>
      <c r="E7" s="13"/>
      <c r="F7" s="14"/>
      <c r="G7" s="15"/>
      <c r="H7" s="22"/>
      <c r="I7" s="22"/>
      <c r="J7" s="22">
        <f t="shared" ref="J7:J42" si="1">J6+H7-I7</f>
        <v>0</v>
      </c>
      <c r="K7" s="89"/>
      <c r="L7" s="89"/>
      <c r="M7" s="16"/>
      <c r="N7" s="12"/>
      <c r="O7"/>
      <c r="P7"/>
      <c r="Q7"/>
      <c r="R7"/>
    </row>
    <row r="8" spans="1:18" ht="17.25" customHeight="1" x14ac:dyDescent="0.15">
      <c r="A8" s="104">
        <v>6</v>
      </c>
      <c r="B8" s="12"/>
      <c r="C8" s="13"/>
      <c r="D8" s="14"/>
      <c r="E8" s="13"/>
      <c r="F8" s="14"/>
      <c r="G8" s="15"/>
      <c r="H8" s="22"/>
      <c r="I8" s="22"/>
      <c r="J8" s="22">
        <f t="shared" si="1"/>
        <v>0</v>
      </c>
      <c r="K8" s="89"/>
      <c r="L8" s="89"/>
      <c r="M8" s="16"/>
      <c r="N8" s="12"/>
    </row>
    <row r="9" spans="1:18" ht="17.25" customHeight="1" x14ac:dyDescent="0.15">
      <c r="A9" s="104">
        <v>7</v>
      </c>
      <c r="B9" s="12"/>
      <c r="C9" s="13"/>
      <c r="D9" s="14"/>
      <c r="E9" s="13"/>
      <c r="F9" s="14"/>
      <c r="G9" s="15"/>
      <c r="H9" s="23"/>
      <c r="I9" s="23"/>
      <c r="J9" s="22">
        <f t="shared" si="1"/>
        <v>0</v>
      </c>
      <c r="K9" s="89"/>
      <c r="L9" s="89"/>
      <c r="M9" s="16"/>
      <c r="N9" s="12"/>
    </row>
    <row r="10" spans="1:18" ht="17.25" customHeight="1" x14ac:dyDescent="0.15">
      <c r="A10" s="104">
        <v>8</v>
      </c>
      <c r="B10" s="12"/>
      <c r="C10" s="13"/>
      <c r="D10" s="14"/>
      <c r="E10" s="13"/>
      <c r="F10" s="14"/>
      <c r="G10" s="15"/>
      <c r="H10" s="22"/>
      <c r="I10" s="22"/>
      <c r="J10" s="22">
        <f t="shared" si="1"/>
        <v>0</v>
      </c>
      <c r="K10" s="89"/>
      <c r="L10" s="89"/>
      <c r="M10" s="16"/>
      <c r="N10" s="12"/>
    </row>
    <row r="11" spans="1:18" ht="17.25" customHeight="1" x14ac:dyDescent="0.15">
      <c r="A11" s="104">
        <v>9</v>
      </c>
      <c r="B11" s="12"/>
      <c r="C11" s="13"/>
      <c r="D11" s="14"/>
      <c r="E11" s="13"/>
      <c r="F11" s="14"/>
      <c r="G11" s="15"/>
      <c r="H11" s="22"/>
      <c r="I11" s="22"/>
      <c r="J11" s="22">
        <f t="shared" si="1"/>
        <v>0</v>
      </c>
      <c r="K11" s="89"/>
      <c r="L11" s="89"/>
      <c r="M11" s="16"/>
      <c r="N11" s="12"/>
    </row>
    <row r="12" spans="1:18" ht="17.25" customHeight="1" x14ac:dyDescent="0.15">
      <c r="A12" s="104">
        <v>10</v>
      </c>
      <c r="B12" s="12"/>
      <c r="C12" s="13"/>
      <c r="D12" s="14"/>
      <c r="E12" s="13"/>
      <c r="F12" s="14"/>
      <c r="G12" s="15"/>
      <c r="H12" s="22"/>
      <c r="I12" s="22"/>
      <c r="J12" s="22">
        <f t="shared" si="1"/>
        <v>0</v>
      </c>
      <c r="K12" s="89"/>
      <c r="L12" s="89"/>
      <c r="M12" s="16"/>
      <c r="N12" s="12"/>
    </row>
    <row r="13" spans="1:18" ht="17.25" customHeight="1" x14ac:dyDescent="0.15">
      <c r="A13" s="104">
        <v>11</v>
      </c>
      <c r="B13" s="12"/>
      <c r="C13" s="13"/>
      <c r="D13" s="14"/>
      <c r="E13" s="13"/>
      <c r="F13" s="14"/>
      <c r="G13" s="15"/>
      <c r="H13" s="22"/>
      <c r="I13" s="22"/>
      <c r="J13" s="22">
        <f t="shared" si="1"/>
        <v>0</v>
      </c>
      <c r="K13" s="89"/>
      <c r="L13" s="89"/>
      <c r="M13" s="16"/>
      <c r="N13" s="16"/>
    </row>
    <row r="14" spans="1:18" ht="18" customHeight="1" x14ac:dyDescent="0.15">
      <c r="A14" s="104">
        <v>12</v>
      </c>
      <c r="B14" s="12"/>
      <c r="C14" s="13"/>
      <c r="D14" s="14"/>
      <c r="E14" s="13"/>
      <c r="F14" s="14"/>
      <c r="G14" s="15"/>
      <c r="H14" s="22"/>
      <c r="I14" s="22"/>
      <c r="J14" s="22">
        <f t="shared" si="1"/>
        <v>0</v>
      </c>
      <c r="K14" s="89"/>
      <c r="L14" s="89"/>
      <c r="M14" s="16"/>
      <c r="N14" s="12"/>
    </row>
    <row r="15" spans="1:18" ht="17.25" customHeight="1" x14ac:dyDescent="0.15">
      <c r="A15" s="104">
        <v>13</v>
      </c>
      <c r="B15" s="12"/>
      <c r="C15" s="13"/>
      <c r="D15" s="14"/>
      <c r="E15" s="13"/>
      <c r="F15" s="14"/>
      <c r="G15" s="15"/>
      <c r="H15" s="22"/>
      <c r="I15" s="22"/>
      <c r="J15" s="22">
        <f t="shared" si="1"/>
        <v>0</v>
      </c>
      <c r="K15" s="89"/>
      <c r="L15" s="89"/>
      <c r="M15" s="16"/>
      <c r="N15" s="12"/>
    </row>
    <row r="16" spans="1:18" ht="17.25" customHeight="1" x14ac:dyDescent="0.15">
      <c r="A16" s="104">
        <v>14</v>
      </c>
      <c r="B16" s="12"/>
      <c r="C16" s="13"/>
      <c r="D16" s="102"/>
      <c r="E16" s="13"/>
      <c r="F16" s="14"/>
      <c r="G16" s="15"/>
      <c r="H16" s="22"/>
      <c r="I16" s="22"/>
      <c r="J16" s="22">
        <f t="shared" si="1"/>
        <v>0</v>
      </c>
      <c r="K16" s="89"/>
      <c r="L16" s="89"/>
      <c r="M16" s="16"/>
      <c r="N16" s="12"/>
    </row>
    <row r="17" spans="1:14" ht="17.25" customHeight="1" x14ac:dyDescent="0.15">
      <c r="A17" s="104">
        <v>15</v>
      </c>
      <c r="B17" s="12"/>
      <c r="C17" s="13"/>
      <c r="D17" s="102"/>
      <c r="E17" s="13"/>
      <c r="F17" s="14"/>
      <c r="G17" s="15"/>
      <c r="H17" s="22"/>
      <c r="I17" s="22"/>
      <c r="J17" s="22">
        <f t="shared" si="1"/>
        <v>0</v>
      </c>
      <c r="K17" s="89"/>
      <c r="L17" s="89"/>
      <c r="M17" s="16"/>
      <c r="N17" s="12"/>
    </row>
    <row r="18" spans="1:14" ht="17.25" customHeight="1" x14ac:dyDescent="0.15">
      <c r="A18" s="104">
        <v>16</v>
      </c>
      <c r="B18" s="12"/>
      <c r="C18" s="13"/>
      <c r="D18" s="102"/>
      <c r="E18" s="13"/>
      <c r="F18" s="14"/>
      <c r="G18" s="15"/>
      <c r="H18" s="22"/>
      <c r="I18" s="22"/>
      <c r="J18" s="22">
        <f t="shared" si="1"/>
        <v>0</v>
      </c>
      <c r="K18" s="89"/>
      <c r="L18" s="89"/>
      <c r="M18" s="16"/>
      <c r="N18" s="12"/>
    </row>
    <row r="19" spans="1:14" ht="17.25" customHeight="1" x14ac:dyDescent="0.15">
      <c r="A19" s="104">
        <v>17</v>
      </c>
      <c r="B19" s="12"/>
      <c r="C19" s="13"/>
      <c r="D19" s="102"/>
      <c r="E19" s="13"/>
      <c r="F19" s="14"/>
      <c r="G19" s="15"/>
      <c r="H19" s="22"/>
      <c r="I19" s="22"/>
      <c r="J19" s="22">
        <f t="shared" si="1"/>
        <v>0</v>
      </c>
      <c r="K19" s="89"/>
      <c r="L19" s="89"/>
      <c r="M19" s="16"/>
      <c r="N19" s="12"/>
    </row>
    <row r="20" spans="1:14" ht="17.25" customHeight="1" x14ac:dyDescent="0.15">
      <c r="A20" s="104">
        <v>18</v>
      </c>
      <c r="B20" s="12"/>
      <c r="C20" s="13"/>
      <c r="D20" s="102"/>
      <c r="E20" s="13"/>
      <c r="F20" s="14"/>
      <c r="G20" s="15"/>
      <c r="H20" s="22"/>
      <c r="I20" s="22"/>
      <c r="J20" s="22">
        <f t="shared" si="1"/>
        <v>0</v>
      </c>
      <c r="K20" s="89"/>
      <c r="L20" s="89"/>
      <c r="M20" s="16"/>
      <c r="N20" s="12"/>
    </row>
    <row r="21" spans="1:14" ht="17.25" customHeight="1" x14ac:dyDescent="0.15">
      <c r="A21" s="104">
        <v>19</v>
      </c>
      <c r="B21" s="12"/>
      <c r="C21" s="13"/>
      <c r="D21" s="102"/>
      <c r="E21" s="13"/>
      <c r="F21" s="14"/>
      <c r="G21" s="15"/>
      <c r="H21" s="22"/>
      <c r="I21" s="22"/>
      <c r="J21" s="22">
        <f t="shared" si="1"/>
        <v>0</v>
      </c>
      <c r="K21" s="89"/>
      <c r="L21" s="89"/>
      <c r="M21" s="16"/>
      <c r="N21" s="12"/>
    </row>
    <row r="22" spans="1:14" ht="17.25" customHeight="1" x14ac:dyDescent="0.15">
      <c r="A22" s="104">
        <v>20</v>
      </c>
      <c r="B22" s="12"/>
      <c r="C22" s="13"/>
      <c r="D22" s="102"/>
      <c r="E22" s="13"/>
      <c r="F22" s="14"/>
      <c r="G22" s="15"/>
      <c r="H22" s="22"/>
      <c r="I22" s="22"/>
      <c r="J22" s="22">
        <f t="shared" si="1"/>
        <v>0</v>
      </c>
      <c r="K22" s="89"/>
      <c r="L22" s="89"/>
      <c r="M22" s="16"/>
      <c r="N22" s="12"/>
    </row>
    <row r="23" spans="1:14" ht="17.25" customHeight="1" x14ac:dyDescent="0.15">
      <c r="A23" s="104">
        <v>21</v>
      </c>
      <c r="B23" s="12"/>
      <c r="C23" s="103"/>
      <c r="D23" s="109"/>
      <c r="E23" s="103"/>
      <c r="F23" s="111"/>
      <c r="G23" s="15"/>
      <c r="H23" s="22"/>
      <c r="I23" s="22"/>
      <c r="J23" s="22">
        <f t="shared" si="1"/>
        <v>0</v>
      </c>
      <c r="K23" s="89"/>
      <c r="L23" s="89"/>
      <c r="M23" s="16"/>
      <c r="N23" s="12"/>
    </row>
    <row r="24" spans="1:14" ht="17.25" customHeight="1" x14ac:dyDescent="0.15">
      <c r="A24" s="104">
        <v>22</v>
      </c>
      <c r="B24" s="12"/>
      <c r="C24" s="103"/>
      <c r="D24" s="109"/>
      <c r="E24" s="103"/>
      <c r="F24" s="109"/>
      <c r="G24" s="15"/>
      <c r="H24" s="22"/>
      <c r="I24" s="22"/>
      <c r="J24" s="22">
        <f t="shared" si="1"/>
        <v>0</v>
      </c>
      <c r="K24" s="89"/>
      <c r="L24" s="89"/>
      <c r="M24" s="16"/>
      <c r="N24" s="12"/>
    </row>
    <row r="25" spans="1:14" ht="17.25" customHeight="1" x14ac:dyDescent="0.15">
      <c r="A25" s="104">
        <v>23</v>
      </c>
      <c r="B25" s="12"/>
      <c r="C25" s="103"/>
      <c r="D25" s="110"/>
      <c r="E25" s="103"/>
      <c r="F25" s="111"/>
      <c r="G25" s="15"/>
      <c r="H25" s="22"/>
      <c r="I25" s="22"/>
      <c r="J25" s="22">
        <f t="shared" si="1"/>
        <v>0</v>
      </c>
      <c r="K25" s="89"/>
      <c r="L25" s="89"/>
      <c r="M25" s="16"/>
      <c r="N25" s="12"/>
    </row>
    <row r="26" spans="1:14" ht="17.25" customHeight="1" x14ac:dyDescent="0.15">
      <c r="A26" s="104">
        <v>24</v>
      </c>
      <c r="B26" s="12"/>
      <c r="C26" s="103"/>
      <c r="D26" s="109"/>
      <c r="E26" s="103"/>
      <c r="F26" s="109"/>
      <c r="G26" s="15"/>
      <c r="H26" s="22"/>
      <c r="I26" s="22"/>
      <c r="J26" s="22">
        <f t="shared" si="1"/>
        <v>0</v>
      </c>
      <c r="K26" s="89"/>
      <c r="L26" s="89"/>
      <c r="M26" s="16"/>
      <c r="N26" s="12"/>
    </row>
    <row r="27" spans="1:14" ht="17.25" customHeight="1" x14ac:dyDescent="0.15">
      <c r="A27" s="104">
        <v>25</v>
      </c>
      <c r="B27" s="12"/>
      <c r="C27" s="103"/>
      <c r="D27" s="109"/>
      <c r="E27" s="103"/>
      <c r="F27" s="109"/>
      <c r="G27" s="15"/>
      <c r="H27" s="22"/>
      <c r="I27" s="22"/>
      <c r="J27" s="22">
        <f t="shared" si="1"/>
        <v>0</v>
      </c>
      <c r="K27" s="89"/>
      <c r="L27" s="89"/>
      <c r="M27" s="16"/>
      <c r="N27" s="12"/>
    </row>
    <row r="28" spans="1:14" ht="17.25" customHeight="1" x14ac:dyDescent="0.15">
      <c r="A28" s="104">
        <v>26</v>
      </c>
      <c r="B28" s="12"/>
      <c r="C28" s="103"/>
      <c r="D28" s="109"/>
      <c r="E28" s="103"/>
      <c r="F28" s="109"/>
      <c r="G28" s="15"/>
      <c r="H28" s="22"/>
      <c r="I28" s="22"/>
      <c r="J28" s="22">
        <f t="shared" si="1"/>
        <v>0</v>
      </c>
      <c r="K28" s="89"/>
      <c r="L28" s="89"/>
      <c r="M28" s="16"/>
      <c r="N28" s="12"/>
    </row>
    <row r="29" spans="1:14" ht="17.25" customHeight="1" x14ac:dyDescent="0.15">
      <c r="A29" s="104">
        <v>27</v>
      </c>
      <c r="B29" s="12"/>
      <c r="C29" s="103"/>
      <c r="D29" s="109"/>
      <c r="E29" s="103"/>
      <c r="F29" s="109"/>
      <c r="G29" s="15"/>
      <c r="H29" s="22"/>
      <c r="I29" s="22"/>
      <c r="J29" s="22">
        <f t="shared" si="1"/>
        <v>0</v>
      </c>
      <c r="K29" s="89"/>
      <c r="L29" s="89"/>
      <c r="M29" s="16"/>
      <c r="N29" s="12"/>
    </row>
    <row r="30" spans="1:14" ht="17.25" customHeight="1" x14ac:dyDescent="0.15">
      <c r="A30" s="104">
        <v>28</v>
      </c>
      <c r="B30" s="12"/>
      <c r="C30" s="103"/>
      <c r="D30" s="109"/>
      <c r="E30" s="103"/>
      <c r="F30" s="109"/>
      <c r="G30" s="15"/>
      <c r="H30" s="22"/>
      <c r="I30" s="22"/>
      <c r="J30" s="22">
        <f t="shared" si="1"/>
        <v>0</v>
      </c>
      <c r="K30" s="89"/>
      <c r="L30" s="89"/>
      <c r="M30" s="16"/>
      <c r="N30" s="12"/>
    </row>
    <row r="31" spans="1:14" ht="17.25" customHeight="1" x14ac:dyDescent="0.15">
      <c r="A31" s="104">
        <v>29</v>
      </c>
      <c r="B31" s="12"/>
      <c r="C31" s="103"/>
      <c r="D31" s="109"/>
      <c r="E31" s="103"/>
      <c r="F31" s="109"/>
      <c r="G31" s="14"/>
      <c r="H31" s="22"/>
      <c r="I31" s="22"/>
      <c r="J31" s="22">
        <f t="shared" si="1"/>
        <v>0</v>
      </c>
      <c r="K31" s="89"/>
      <c r="L31" s="89"/>
      <c r="M31" s="16"/>
      <c r="N31" s="12"/>
    </row>
    <row r="32" spans="1:14" ht="17.25" customHeight="1" x14ac:dyDescent="0.15">
      <c r="A32" s="104">
        <v>30</v>
      </c>
      <c r="B32" s="12"/>
      <c r="C32" s="103"/>
      <c r="D32" s="109"/>
      <c r="E32" s="103"/>
      <c r="F32" s="109"/>
      <c r="G32" s="15"/>
      <c r="H32" s="22"/>
      <c r="I32" s="22"/>
      <c r="J32" s="22">
        <f t="shared" si="1"/>
        <v>0</v>
      </c>
      <c r="K32" s="89"/>
      <c r="L32" s="89"/>
      <c r="M32" s="16"/>
      <c r="N32" s="12"/>
    </row>
    <row r="33" spans="1:14" ht="17.25" customHeight="1" x14ac:dyDescent="0.15">
      <c r="A33" s="104">
        <v>31</v>
      </c>
      <c r="B33" s="12"/>
      <c r="C33" s="103"/>
      <c r="D33" s="110"/>
      <c r="E33" s="103"/>
      <c r="F33" s="111"/>
      <c r="G33" s="15"/>
      <c r="H33" s="22"/>
      <c r="I33" s="22"/>
      <c r="J33" s="22">
        <f t="shared" si="1"/>
        <v>0</v>
      </c>
      <c r="K33" s="89"/>
      <c r="L33" s="89"/>
      <c r="M33" s="16"/>
      <c r="N33" s="12"/>
    </row>
    <row r="34" spans="1:14" ht="17.25" customHeight="1" x14ac:dyDescent="0.15">
      <c r="A34" s="104">
        <v>32</v>
      </c>
      <c r="B34" s="12"/>
      <c r="C34" s="103"/>
      <c r="D34" s="109"/>
      <c r="E34" s="103"/>
      <c r="F34" s="109"/>
      <c r="G34" s="15"/>
      <c r="H34" s="22"/>
      <c r="I34" s="22"/>
      <c r="J34" s="22">
        <f t="shared" si="1"/>
        <v>0</v>
      </c>
      <c r="K34" s="89"/>
      <c r="L34" s="89"/>
      <c r="M34" s="16"/>
      <c r="N34" s="12"/>
    </row>
    <row r="35" spans="1:14" ht="17.25" customHeight="1" x14ac:dyDescent="0.15">
      <c r="A35" s="104">
        <v>33</v>
      </c>
      <c r="B35" s="12"/>
      <c r="C35" s="103"/>
      <c r="D35" s="110"/>
      <c r="E35" s="103"/>
      <c r="F35" s="111"/>
      <c r="G35" s="15"/>
      <c r="H35" s="22"/>
      <c r="I35" s="22"/>
      <c r="J35" s="22">
        <f t="shared" si="1"/>
        <v>0</v>
      </c>
      <c r="K35" s="89"/>
      <c r="L35" s="89"/>
      <c r="M35" s="16"/>
      <c r="N35" s="12"/>
    </row>
    <row r="36" spans="1:14" ht="17.25" customHeight="1" x14ac:dyDescent="0.15">
      <c r="A36" s="104">
        <v>34</v>
      </c>
      <c r="B36" s="12"/>
      <c r="C36" s="103"/>
      <c r="D36" s="109"/>
      <c r="E36" s="103"/>
      <c r="F36" s="109"/>
      <c r="G36" s="15"/>
      <c r="H36" s="22"/>
      <c r="I36" s="22"/>
      <c r="J36" s="22">
        <f t="shared" si="1"/>
        <v>0</v>
      </c>
      <c r="K36" s="89"/>
      <c r="L36" s="89"/>
      <c r="M36" s="16"/>
      <c r="N36" s="12"/>
    </row>
    <row r="37" spans="1:14" ht="17.25" customHeight="1" x14ac:dyDescent="0.15">
      <c r="A37" s="104">
        <v>35</v>
      </c>
      <c r="B37" s="12"/>
      <c r="C37" s="103"/>
      <c r="D37" s="110"/>
      <c r="E37" s="103"/>
      <c r="F37" s="111"/>
      <c r="G37" s="15"/>
      <c r="H37" s="22"/>
      <c r="I37" s="22"/>
      <c r="J37" s="22">
        <f t="shared" si="1"/>
        <v>0</v>
      </c>
      <c r="K37" s="89"/>
      <c r="L37" s="89"/>
      <c r="M37" s="16"/>
      <c r="N37" s="12"/>
    </row>
    <row r="38" spans="1:14" ht="17.25" customHeight="1" x14ac:dyDescent="0.15">
      <c r="A38" s="104">
        <v>36</v>
      </c>
      <c r="B38" s="12"/>
      <c r="C38" s="103"/>
      <c r="D38" s="109"/>
      <c r="E38" s="103"/>
      <c r="F38" s="109"/>
      <c r="G38" s="15"/>
      <c r="H38" s="22"/>
      <c r="I38" s="22"/>
      <c r="J38" s="22">
        <f t="shared" si="1"/>
        <v>0</v>
      </c>
      <c r="K38" s="89"/>
      <c r="L38" s="89"/>
      <c r="M38" s="16"/>
      <c r="N38" s="12"/>
    </row>
    <row r="39" spans="1:14" ht="17.25" customHeight="1" x14ac:dyDescent="0.15">
      <c r="A39" s="104">
        <v>37</v>
      </c>
      <c r="B39" s="12"/>
      <c r="C39" s="108"/>
      <c r="D39" s="109"/>
      <c r="E39" s="108"/>
      <c r="F39" s="109"/>
      <c r="G39" s="105"/>
      <c r="H39" s="106"/>
      <c r="I39" s="106"/>
      <c r="J39" s="22">
        <f t="shared" si="1"/>
        <v>0</v>
      </c>
      <c r="K39" s="107"/>
      <c r="L39" s="107"/>
      <c r="M39" s="12"/>
      <c r="N39" s="12"/>
    </row>
    <row r="40" spans="1:14" ht="17.25" customHeight="1" x14ac:dyDescent="0.15">
      <c r="A40" s="104">
        <v>38</v>
      </c>
      <c r="B40" s="12"/>
      <c r="C40" s="108"/>
      <c r="D40" s="109"/>
      <c r="E40" s="108"/>
      <c r="F40" s="109"/>
      <c r="G40" s="105"/>
      <c r="H40" s="106"/>
      <c r="I40" s="106"/>
      <c r="J40" s="22">
        <f t="shared" si="1"/>
        <v>0</v>
      </c>
      <c r="K40" s="107"/>
      <c r="L40" s="107"/>
      <c r="M40" s="12"/>
      <c r="N40" s="12"/>
    </row>
    <row r="41" spans="1:14" ht="17.25" customHeight="1" x14ac:dyDescent="0.15">
      <c r="A41" s="104">
        <v>39</v>
      </c>
      <c r="B41" s="12"/>
      <c r="C41" s="103"/>
      <c r="D41" s="109"/>
      <c r="E41" s="103"/>
      <c r="F41" s="109"/>
      <c r="G41" s="15"/>
      <c r="H41" s="22"/>
      <c r="I41" s="22"/>
      <c r="J41" s="22">
        <f t="shared" si="1"/>
        <v>0</v>
      </c>
      <c r="K41" s="107"/>
      <c r="L41" s="107"/>
      <c r="M41" s="16"/>
      <c r="N41" s="12"/>
    </row>
    <row r="42" spans="1:14" x14ac:dyDescent="0.15">
      <c r="A42" s="104">
        <v>40</v>
      </c>
      <c r="B42" s="12"/>
      <c r="C42" s="103"/>
      <c r="D42" s="109"/>
      <c r="E42" s="108"/>
      <c r="F42" s="109"/>
      <c r="G42" s="105"/>
      <c r="H42" s="22"/>
      <c r="I42" s="22"/>
      <c r="J42" s="22">
        <f t="shared" si="1"/>
        <v>0</v>
      </c>
      <c r="K42" s="107"/>
      <c r="L42" s="107"/>
      <c r="M42" s="16"/>
      <c r="N42" s="12"/>
    </row>
    <row r="43" spans="1:14" x14ac:dyDescent="0.15">
      <c r="D43" s="113" t="s">
        <v>95</v>
      </c>
    </row>
  </sheetData>
  <sheetProtection formatCells="0"/>
  <autoFilter ref="A2:M22" xr:uid="{00000000-0009-0000-0000-000000000000}">
    <filterColumn colId="2" showButton="0"/>
    <filterColumn colId="4" showButton="0"/>
  </autoFilter>
  <sortState ref="A3:R211">
    <sortCondition ref="A3:A211"/>
  </sortState>
  <dataConsolidate link="1"/>
  <mergeCells count="3">
    <mergeCell ref="E2:F2"/>
    <mergeCell ref="C2:D2"/>
    <mergeCell ref="G1:H1"/>
  </mergeCells>
  <phoneticPr fontId="1"/>
  <printOptions horizontalCentered="1"/>
  <pageMargins left="0.25" right="0.25" top="0.75" bottom="0.75" header="0.3" footer="0.3"/>
  <pageSetup paperSize="9" scale="78" fitToHeight="0" orientation="landscape" horizontalDpi="300" verticalDpi="300" r:id="rId1"/>
  <headerFooter>
    <oddHeader>&amp;L&amp;F / &amp;A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D38F-5CE7-4819-B1CC-921CFAF3B72D}">
  <dimension ref="B1:R35"/>
  <sheetViews>
    <sheetView view="pageBreakPreview" topLeftCell="A22" zoomScaleNormal="75" zoomScaleSheetLayoutView="100" workbookViewId="0">
      <selection activeCell="P2" sqref="P2"/>
    </sheetView>
  </sheetViews>
  <sheetFormatPr defaultRowHeight="13.5" x14ac:dyDescent="0.15"/>
  <cols>
    <col min="1" max="1" width="2.25" customWidth="1"/>
    <col min="2" max="2" width="4" customWidth="1"/>
    <col min="3" max="4" width="4.625" customWidth="1"/>
    <col min="5" max="5" width="4" customWidth="1"/>
    <col min="6" max="7" width="4.625" customWidth="1"/>
    <col min="8" max="8" width="4.375" customWidth="1"/>
    <col min="9" max="10" width="4.625" customWidth="1"/>
    <col min="11" max="11" width="4" customWidth="1"/>
    <col min="12" max="13" width="4.625" customWidth="1"/>
    <col min="14" max="14" width="4.75" customWidth="1"/>
    <col min="15" max="16" width="4.625" customWidth="1"/>
    <col min="17" max="17" width="2.25" customWidth="1"/>
    <col min="25" max="25" width="9" customWidth="1"/>
  </cols>
  <sheetData>
    <row r="1" spans="2:17" ht="14.25" x14ac:dyDescent="0.15"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5"/>
      <c r="O1" s="27" t="s">
        <v>12</v>
      </c>
      <c r="P1" s="28"/>
    </row>
    <row r="2" spans="2:17" ht="10.5" customHeight="1" x14ac:dyDescent="0.15"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5"/>
      <c r="O2" s="27"/>
      <c r="P2" s="25"/>
      <c r="Q2" s="29"/>
    </row>
    <row r="3" spans="2:17" ht="14.25" x14ac:dyDescent="0.15">
      <c r="B3" s="161" t="s">
        <v>91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2:17" ht="14.25" x14ac:dyDescent="0.15">
      <c r="B4" s="161" t="s">
        <v>93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2:17" ht="14.25" x14ac:dyDescent="0.15">
      <c r="B5" s="162" t="e">
        <f>VLOOKUP(P1,会計処理簿!A:N,11,1)</f>
        <v>#N/A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2:17" ht="9" customHeight="1" thickBot="1" x14ac:dyDescent="0.2">
      <c r="B6" s="25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5"/>
      <c r="O6" s="25"/>
      <c r="P6" s="25"/>
    </row>
    <row r="7" spans="2:17" ht="13.35" customHeight="1" x14ac:dyDescent="0.15">
      <c r="B7" s="163" t="s">
        <v>13</v>
      </c>
      <c r="C7" s="166"/>
      <c r="D7" s="167"/>
      <c r="E7" s="172"/>
      <c r="F7" s="166"/>
      <c r="G7" s="167"/>
      <c r="H7" s="175" t="s">
        <v>14</v>
      </c>
      <c r="I7" s="166"/>
      <c r="J7" s="167"/>
      <c r="K7" s="176"/>
      <c r="L7" s="166"/>
      <c r="M7" s="167"/>
      <c r="N7" s="172"/>
      <c r="O7" s="179"/>
      <c r="P7" s="180"/>
    </row>
    <row r="8" spans="2:17" ht="13.35" customHeight="1" x14ac:dyDescent="0.15">
      <c r="B8" s="164"/>
      <c r="C8" s="168"/>
      <c r="D8" s="169"/>
      <c r="E8" s="173"/>
      <c r="F8" s="168"/>
      <c r="G8" s="169"/>
      <c r="H8" s="173"/>
      <c r="I8" s="168"/>
      <c r="J8" s="169"/>
      <c r="K8" s="177"/>
      <c r="L8" s="168"/>
      <c r="M8" s="169"/>
      <c r="N8" s="173"/>
      <c r="O8" s="181"/>
      <c r="P8" s="182"/>
    </row>
    <row r="9" spans="2:17" ht="13.35" customHeight="1" x14ac:dyDescent="0.15">
      <c r="B9" s="164"/>
      <c r="C9" s="168"/>
      <c r="D9" s="169"/>
      <c r="E9" s="173"/>
      <c r="F9" s="168"/>
      <c r="G9" s="169"/>
      <c r="H9" s="173"/>
      <c r="I9" s="168"/>
      <c r="J9" s="169"/>
      <c r="K9" s="177"/>
      <c r="L9" s="168"/>
      <c r="M9" s="169"/>
      <c r="N9" s="173"/>
      <c r="O9" s="181"/>
      <c r="P9" s="182"/>
    </row>
    <row r="10" spans="2:17" ht="13.35" customHeight="1" thickBot="1" x14ac:dyDescent="0.2">
      <c r="B10" s="165"/>
      <c r="C10" s="170"/>
      <c r="D10" s="171"/>
      <c r="E10" s="174"/>
      <c r="F10" s="170"/>
      <c r="G10" s="171"/>
      <c r="H10" s="174"/>
      <c r="I10" s="170"/>
      <c r="J10" s="171"/>
      <c r="K10" s="178"/>
      <c r="L10" s="170"/>
      <c r="M10" s="171"/>
      <c r="N10" s="174"/>
      <c r="O10" s="183"/>
      <c r="P10" s="184"/>
    </row>
    <row r="11" spans="2:17" ht="13.5" customHeight="1" thickBot="1" x14ac:dyDescent="0.2">
      <c r="B11" s="25"/>
      <c r="C11" s="25"/>
      <c r="D11" s="25"/>
      <c r="E11" s="25"/>
      <c r="F11" s="25"/>
      <c r="G11" s="25"/>
      <c r="H11" s="26"/>
      <c r="I11" s="25"/>
      <c r="J11" s="25"/>
      <c r="K11" s="25"/>
      <c r="L11" s="25"/>
      <c r="M11" s="25"/>
      <c r="N11" s="25"/>
      <c r="O11" s="25"/>
      <c r="P11" s="25"/>
    </row>
    <row r="12" spans="2:17" ht="13.5" customHeight="1" x14ac:dyDescent="0.15">
      <c r="B12" s="206" t="s">
        <v>15</v>
      </c>
      <c r="C12" s="207"/>
      <c r="D12" s="208"/>
      <c r="E12" s="185" t="e">
        <f>VLOOKUP(支払請求伝票!P1,会計処理簿!A:N,4)</f>
        <v>#N/A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7"/>
    </row>
    <row r="13" spans="2:17" ht="14.25" customHeight="1" thickBot="1" x14ac:dyDescent="0.2">
      <c r="B13" s="209"/>
      <c r="C13" s="210"/>
      <c r="D13" s="211"/>
      <c r="E13" s="188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0"/>
    </row>
    <row r="14" spans="2:17" ht="6" customHeight="1" thickBot="1" x14ac:dyDescent="0.2">
      <c r="B14" s="25"/>
      <c r="C14" s="25"/>
      <c r="D14" s="25"/>
      <c r="E14" s="25"/>
      <c r="F14" s="25"/>
      <c r="G14" s="25"/>
      <c r="H14" s="26"/>
      <c r="I14" s="25"/>
      <c r="J14" s="25"/>
      <c r="K14" s="25"/>
      <c r="L14" s="25"/>
      <c r="M14" s="25"/>
      <c r="N14" s="25"/>
      <c r="O14" s="25"/>
      <c r="P14" s="25"/>
    </row>
    <row r="15" spans="2:17" ht="30" customHeight="1" thickBot="1" x14ac:dyDescent="0.2">
      <c r="B15" s="200" t="s">
        <v>16</v>
      </c>
      <c r="C15" s="201"/>
      <c r="D15" s="202"/>
      <c r="E15" s="203" t="e">
        <f>VLOOKUP(支払請求伝票!P1,会計処理簿!A:H,6)</f>
        <v>#N/A</v>
      </c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5"/>
    </row>
    <row r="16" spans="2:17" ht="15" thickBot="1" x14ac:dyDescent="0.2">
      <c r="B16" s="25"/>
      <c r="C16" s="25"/>
      <c r="D16" s="25"/>
      <c r="E16" s="25"/>
      <c r="F16" s="25"/>
      <c r="G16" s="25"/>
      <c r="H16" s="26"/>
      <c r="I16" s="25"/>
      <c r="J16" s="25"/>
      <c r="K16" s="25"/>
      <c r="L16" s="25"/>
      <c r="M16" s="25"/>
      <c r="N16" s="25"/>
      <c r="O16" s="25"/>
      <c r="P16" s="25"/>
    </row>
    <row r="17" spans="2:18" ht="14.25" thickBot="1" x14ac:dyDescent="0.2">
      <c r="B17" s="191" t="s">
        <v>17</v>
      </c>
      <c r="C17" s="192"/>
      <c r="D17" s="192"/>
      <c r="E17" s="192"/>
      <c r="F17" s="192"/>
      <c r="G17" s="192"/>
      <c r="H17" s="193"/>
      <c r="I17" s="194" t="s">
        <v>18</v>
      </c>
      <c r="J17" s="195"/>
      <c r="K17" s="194" t="s">
        <v>19</v>
      </c>
      <c r="L17" s="196"/>
      <c r="M17" s="196"/>
      <c r="N17" s="197" t="s">
        <v>20</v>
      </c>
      <c r="O17" s="198"/>
      <c r="P17" s="199"/>
    </row>
    <row r="18" spans="2:18" ht="27" customHeight="1" x14ac:dyDescent="0.15">
      <c r="B18" s="155"/>
      <c r="C18" s="156"/>
      <c r="D18" s="156"/>
      <c r="E18" s="156"/>
      <c r="F18" s="156"/>
      <c r="G18" s="156"/>
      <c r="H18" s="156"/>
      <c r="I18" s="157"/>
      <c r="J18" s="157"/>
      <c r="K18" s="158"/>
      <c r="L18" s="159"/>
      <c r="M18" s="160"/>
      <c r="N18" s="147" t="str">
        <f>IF(I18&gt;=1,K18*I18," ")</f>
        <v xml:space="preserve"> </v>
      </c>
      <c r="O18" s="147"/>
      <c r="P18" s="148"/>
      <c r="R18" s="30"/>
    </row>
    <row r="19" spans="2:18" ht="27" customHeight="1" x14ac:dyDescent="0.15">
      <c r="B19" s="119"/>
      <c r="C19" s="120"/>
      <c r="D19" s="120"/>
      <c r="E19" s="120"/>
      <c r="F19" s="120"/>
      <c r="G19" s="120"/>
      <c r="H19" s="121"/>
      <c r="I19" s="117"/>
      <c r="J19" s="118"/>
      <c r="K19" s="122"/>
      <c r="L19" s="123"/>
      <c r="M19" s="124"/>
      <c r="N19" s="147" t="str">
        <f>IF(I19&gt;=1,K19*I19," ")</f>
        <v xml:space="preserve"> </v>
      </c>
      <c r="O19" s="147"/>
      <c r="P19" s="148"/>
      <c r="R19" s="30"/>
    </row>
    <row r="20" spans="2:18" ht="27" customHeight="1" x14ac:dyDescent="0.15">
      <c r="B20" s="119"/>
      <c r="C20" s="120"/>
      <c r="D20" s="120"/>
      <c r="E20" s="120"/>
      <c r="F20" s="120"/>
      <c r="G20" s="120"/>
      <c r="H20" s="121"/>
      <c r="I20" s="117"/>
      <c r="J20" s="118"/>
      <c r="K20" s="122"/>
      <c r="L20" s="123"/>
      <c r="M20" s="124"/>
      <c r="N20" s="147" t="str">
        <f>IF(I20&gt;=1,K20*I20," ")</f>
        <v xml:space="preserve"> </v>
      </c>
      <c r="O20" s="147"/>
      <c r="P20" s="148"/>
    </row>
    <row r="21" spans="2:18" ht="27" customHeight="1" x14ac:dyDescent="0.15">
      <c r="B21" s="119"/>
      <c r="C21" s="120"/>
      <c r="D21" s="120"/>
      <c r="E21" s="120"/>
      <c r="F21" s="120"/>
      <c r="G21" s="120"/>
      <c r="H21" s="121"/>
      <c r="I21" s="117"/>
      <c r="J21" s="118"/>
      <c r="K21" s="122"/>
      <c r="L21" s="123"/>
      <c r="M21" s="124"/>
      <c r="N21" s="147" t="str">
        <f t="shared" ref="N21:N24" si="0">IF(I21&gt;=1,K21*I21," ")</f>
        <v xml:space="preserve"> </v>
      </c>
      <c r="O21" s="147"/>
      <c r="P21" s="148"/>
    </row>
    <row r="22" spans="2:18" ht="30" customHeight="1" x14ac:dyDescent="0.15">
      <c r="B22" s="119"/>
      <c r="C22" s="120"/>
      <c r="D22" s="120"/>
      <c r="E22" s="120"/>
      <c r="F22" s="120"/>
      <c r="G22" s="120"/>
      <c r="H22" s="121"/>
      <c r="I22" s="117"/>
      <c r="J22" s="118"/>
      <c r="K22" s="122"/>
      <c r="L22" s="123"/>
      <c r="M22" s="124"/>
      <c r="N22" s="147" t="str">
        <f t="shared" si="0"/>
        <v xml:space="preserve"> </v>
      </c>
      <c r="O22" s="147"/>
      <c r="P22" s="148"/>
    </row>
    <row r="23" spans="2:18" ht="30" customHeight="1" x14ac:dyDescent="0.15">
      <c r="B23" s="119"/>
      <c r="C23" s="120"/>
      <c r="D23" s="120"/>
      <c r="E23" s="120"/>
      <c r="F23" s="120"/>
      <c r="G23" s="120"/>
      <c r="H23" s="121"/>
      <c r="I23" s="117"/>
      <c r="J23" s="118"/>
      <c r="K23" s="122"/>
      <c r="L23" s="123"/>
      <c r="M23" s="124"/>
      <c r="N23" s="147" t="str">
        <f t="shared" si="0"/>
        <v xml:space="preserve"> </v>
      </c>
      <c r="O23" s="147"/>
      <c r="P23" s="148"/>
    </row>
    <row r="24" spans="2:18" ht="30" customHeight="1" x14ac:dyDescent="0.15">
      <c r="B24" s="119"/>
      <c r="C24" s="120"/>
      <c r="D24" s="120"/>
      <c r="E24" s="120"/>
      <c r="F24" s="120"/>
      <c r="G24" s="120"/>
      <c r="H24" s="121"/>
      <c r="I24" s="125"/>
      <c r="J24" s="125"/>
      <c r="K24" s="147"/>
      <c r="L24" s="147"/>
      <c r="M24" s="147"/>
      <c r="N24" s="147" t="str">
        <f t="shared" si="0"/>
        <v xml:space="preserve"> </v>
      </c>
      <c r="O24" s="147"/>
      <c r="P24" s="148"/>
    </row>
    <row r="25" spans="2:18" ht="30" customHeight="1" x14ac:dyDescent="0.15">
      <c r="B25" s="126"/>
      <c r="C25" s="127"/>
      <c r="D25" s="127"/>
      <c r="E25" s="127"/>
      <c r="F25" s="127"/>
      <c r="G25" s="127"/>
      <c r="H25" s="128"/>
      <c r="I25" s="125"/>
      <c r="J25" s="125"/>
      <c r="K25" s="147"/>
      <c r="L25" s="147"/>
      <c r="M25" s="147"/>
      <c r="N25" s="147" t="str">
        <f t="shared" ref="N25:N27" si="1">IF(I25&gt;=1,K25*I25," ")</f>
        <v xml:space="preserve"> </v>
      </c>
      <c r="O25" s="147"/>
      <c r="P25" s="148"/>
    </row>
    <row r="26" spans="2:18" ht="30" customHeight="1" x14ac:dyDescent="0.15">
      <c r="B26" s="126"/>
      <c r="C26" s="127"/>
      <c r="D26" s="127"/>
      <c r="E26" s="127"/>
      <c r="F26" s="127"/>
      <c r="G26" s="127"/>
      <c r="H26" s="128"/>
      <c r="I26" s="117"/>
      <c r="J26" s="118"/>
      <c r="K26" s="122"/>
      <c r="L26" s="123"/>
      <c r="M26" s="124"/>
      <c r="N26" s="147" t="str">
        <f t="shared" si="1"/>
        <v xml:space="preserve"> </v>
      </c>
      <c r="O26" s="147"/>
      <c r="P26" s="148"/>
      <c r="Q26" s="31"/>
    </row>
    <row r="27" spans="2:18" ht="30" customHeight="1" x14ac:dyDescent="0.15">
      <c r="B27" s="126"/>
      <c r="C27" s="127"/>
      <c r="D27" s="127"/>
      <c r="E27" s="127"/>
      <c r="F27" s="127"/>
      <c r="G27" s="127"/>
      <c r="H27" s="128"/>
      <c r="I27" s="117"/>
      <c r="J27" s="118"/>
      <c r="K27" s="122"/>
      <c r="L27" s="123"/>
      <c r="M27" s="146"/>
      <c r="N27" s="147" t="str">
        <f t="shared" si="1"/>
        <v xml:space="preserve"> </v>
      </c>
      <c r="O27" s="147"/>
      <c r="P27" s="148"/>
      <c r="Q27" s="31"/>
    </row>
    <row r="28" spans="2:18" ht="30" customHeight="1" thickBot="1" x14ac:dyDescent="0.2">
      <c r="B28" s="149" t="s">
        <v>21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1"/>
      <c r="M28" s="152">
        <f>SUM(N18:P27)</f>
        <v>0</v>
      </c>
      <c r="N28" s="153"/>
      <c r="O28" s="153"/>
      <c r="P28" s="154"/>
      <c r="Q28" s="31"/>
    </row>
    <row r="29" spans="2:18" ht="30" customHeight="1" thickTop="1" thickBot="1" x14ac:dyDescent="0.2">
      <c r="B29" s="130" t="s">
        <v>22</v>
      </c>
      <c r="C29" s="131"/>
      <c r="D29" s="132" t="e">
        <f>VLOOKUP($P$1,会計処理簿!$A:$N,14)</f>
        <v>#N/A</v>
      </c>
      <c r="E29" s="133"/>
      <c r="F29" s="133"/>
      <c r="G29" s="133"/>
      <c r="H29" s="134" t="s">
        <v>23</v>
      </c>
      <c r="I29" s="135"/>
      <c r="J29" s="136" t="e">
        <f>VLOOKUP(P1,会計処理簿!A:N,12)</f>
        <v>#N/A</v>
      </c>
      <c r="K29" s="137"/>
      <c r="L29" s="138"/>
      <c r="M29" s="139" t="s">
        <v>24</v>
      </c>
      <c r="N29" s="140"/>
      <c r="O29" s="141" t="e">
        <f>VLOOKUP(P1,会計処理簿!A:N,13)</f>
        <v>#N/A</v>
      </c>
      <c r="P29" s="142"/>
      <c r="Q29" s="32"/>
    </row>
    <row r="30" spans="2:18" ht="20.100000000000001" customHeight="1" thickTop="1" x14ac:dyDescent="0.15">
      <c r="B30" s="143" t="s">
        <v>25</v>
      </c>
      <c r="C30" s="144"/>
      <c r="D30" s="144"/>
      <c r="E30" s="33"/>
      <c r="F30" s="33"/>
      <c r="G30" s="33"/>
      <c r="H30" s="34"/>
      <c r="I30" s="33"/>
      <c r="J30" s="33"/>
      <c r="K30" s="33"/>
      <c r="L30" s="33"/>
      <c r="M30" s="33"/>
      <c r="N30" s="33"/>
      <c r="O30" s="33"/>
      <c r="P30" s="35"/>
      <c r="Q30" s="36"/>
    </row>
    <row r="31" spans="2:18" ht="20.100000000000001" customHeight="1" x14ac:dyDescent="0.15">
      <c r="B31" s="37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8"/>
      <c r="Q31" s="36"/>
    </row>
    <row r="32" spans="2:18" ht="14.25" x14ac:dyDescent="0.15">
      <c r="B32" s="37"/>
      <c r="C32" s="39"/>
      <c r="D32" s="33"/>
      <c r="E32" s="33"/>
      <c r="F32" s="33"/>
      <c r="G32" s="33"/>
      <c r="H32" s="34"/>
      <c r="I32" s="33"/>
      <c r="J32" s="33"/>
      <c r="K32" s="33"/>
      <c r="L32" s="33"/>
      <c r="M32" s="33"/>
      <c r="N32" s="33"/>
      <c r="O32" s="33"/>
      <c r="P32" s="38"/>
    </row>
    <row r="33" spans="2:16" ht="14.25" x14ac:dyDescent="0.15">
      <c r="B33" s="37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40"/>
      <c r="N33" s="41"/>
      <c r="O33" s="40"/>
      <c r="P33" s="42"/>
    </row>
    <row r="34" spans="2:16" ht="15" thickBot="1" x14ac:dyDescent="0.2">
      <c r="B34" s="43"/>
      <c r="C34" s="44"/>
      <c r="D34" s="44"/>
      <c r="E34" s="44"/>
      <c r="F34" s="44"/>
      <c r="G34" s="44"/>
      <c r="H34" s="45"/>
      <c r="I34" s="44"/>
      <c r="J34" s="44"/>
      <c r="K34" s="44"/>
      <c r="L34" s="44"/>
      <c r="M34" s="44"/>
      <c r="N34" s="44"/>
      <c r="O34" s="44"/>
      <c r="P34" s="46"/>
    </row>
    <row r="35" spans="2:16" ht="14.25" x14ac:dyDescent="0.15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sheetProtection formatCells="0"/>
  <mergeCells count="72">
    <mergeCell ref="N25:P25"/>
    <mergeCell ref="N26:P26"/>
    <mergeCell ref="K26:M26"/>
    <mergeCell ref="K24:M24"/>
    <mergeCell ref="N24:P24"/>
    <mergeCell ref="K25:M25"/>
    <mergeCell ref="E12:P13"/>
    <mergeCell ref="B17:H17"/>
    <mergeCell ref="I17:J17"/>
    <mergeCell ref="K17:M17"/>
    <mergeCell ref="N17:P17"/>
    <mergeCell ref="B15:D15"/>
    <mergeCell ref="E15:P15"/>
    <mergeCell ref="B12:D13"/>
    <mergeCell ref="B3:P3"/>
    <mergeCell ref="B4:P4"/>
    <mergeCell ref="B5:P5"/>
    <mergeCell ref="B7:B10"/>
    <mergeCell ref="C7:D10"/>
    <mergeCell ref="E7:E10"/>
    <mergeCell ref="F7:G10"/>
    <mergeCell ref="H7:H10"/>
    <mergeCell ref="I7:J10"/>
    <mergeCell ref="K7:K10"/>
    <mergeCell ref="L7:M10"/>
    <mergeCell ref="N7:N10"/>
    <mergeCell ref="O7:P10"/>
    <mergeCell ref="B19:H19"/>
    <mergeCell ref="I19:J19"/>
    <mergeCell ref="K19:M19"/>
    <mergeCell ref="N19:P19"/>
    <mergeCell ref="B18:H18"/>
    <mergeCell ref="I18:J18"/>
    <mergeCell ref="K18:M18"/>
    <mergeCell ref="N22:P22"/>
    <mergeCell ref="N23:P23"/>
    <mergeCell ref="N20:P20"/>
    <mergeCell ref="N21:P21"/>
    <mergeCell ref="N18:P18"/>
    <mergeCell ref="B27:H27"/>
    <mergeCell ref="I27:J27"/>
    <mergeCell ref="K27:M27"/>
    <mergeCell ref="N27:P27"/>
    <mergeCell ref="B28:L28"/>
    <mergeCell ref="M28:P28"/>
    <mergeCell ref="B35:P35"/>
    <mergeCell ref="B29:C29"/>
    <mergeCell ref="D29:G29"/>
    <mergeCell ref="H29:I29"/>
    <mergeCell ref="J29:L29"/>
    <mergeCell ref="M29:N29"/>
    <mergeCell ref="O29:P29"/>
    <mergeCell ref="B30:D30"/>
    <mergeCell ref="C33:L33"/>
    <mergeCell ref="I25:J25"/>
    <mergeCell ref="B25:H25"/>
    <mergeCell ref="I26:J26"/>
    <mergeCell ref="I24:J24"/>
    <mergeCell ref="B24:H24"/>
    <mergeCell ref="B26:H26"/>
    <mergeCell ref="I20:J20"/>
    <mergeCell ref="B20:H20"/>
    <mergeCell ref="K20:M20"/>
    <mergeCell ref="K21:M21"/>
    <mergeCell ref="I21:J21"/>
    <mergeCell ref="B21:H21"/>
    <mergeCell ref="I22:J22"/>
    <mergeCell ref="B22:H22"/>
    <mergeCell ref="K22:M22"/>
    <mergeCell ref="K23:M23"/>
    <mergeCell ref="I23:J23"/>
    <mergeCell ref="B23:H23"/>
  </mergeCells>
  <phoneticPr fontId="10"/>
  <printOptions horizontalCentered="1" verticalCentered="1"/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BDBA-2C23-4216-B32B-24FBDD861A8E}">
  <sheetPr>
    <pageSetUpPr fitToPage="1"/>
  </sheetPr>
  <dimension ref="A1:S27"/>
  <sheetViews>
    <sheetView zoomScale="85" zoomScaleNormal="85" zoomScaleSheetLayoutView="100" workbookViewId="0">
      <selection activeCell="R5" sqref="R5"/>
    </sheetView>
  </sheetViews>
  <sheetFormatPr defaultRowHeight="13.5" x14ac:dyDescent="0.15"/>
  <cols>
    <col min="1" max="1" width="4" customWidth="1"/>
    <col min="2" max="3" width="4.625" customWidth="1"/>
    <col min="4" max="4" width="4" customWidth="1"/>
    <col min="5" max="6" width="4.625" customWidth="1"/>
    <col min="7" max="7" width="4.375" customWidth="1"/>
    <col min="8" max="9" width="4.625" customWidth="1"/>
    <col min="10" max="10" width="4" customWidth="1"/>
    <col min="11" max="12" width="4.625" customWidth="1"/>
    <col min="13" max="13" width="4.75" customWidth="1"/>
    <col min="14" max="15" width="4.625" customWidth="1"/>
  </cols>
  <sheetData>
    <row r="1" spans="1:19" ht="14.25" x14ac:dyDescent="0.15">
      <c r="A1" s="25"/>
      <c r="B1" s="25"/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  <c r="N1" s="27" t="s">
        <v>12</v>
      </c>
      <c r="O1" s="28"/>
    </row>
    <row r="2" spans="1:19" ht="26.25" customHeight="1" thickBot="1" x14ac:dyDescent="0.2">
      <c r="A2" s="220" t="s">
        <v>40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9" ht="27" customHeight="1" thickBot="1" x14ac:dyDescent="0.2">
      <c r="A3" s="221" t="s">
        <v>17</v>
      </c>
      <c r="B3" s="222"/>
      <c r="C3" s="222"/>
      <c r="D3" s="222"/>
      <c r="E3" s="222"/>
      <c r="F3" s="222"/>
      <c r="G3" s="223"/>
      <c r="H3" s="197" t="s">
        <v>31</v>
      </c>
      <c r="I3" s="224"/>
      <c r="J3" s="198" t="s">
        <v>19</v>
      </c>
      <c r="K3" s="198"/>
      <c r="L3" s="224"/>
      <c r="M3" s="197" t="s">
        <v>30</v>
      </c>
      <c r="N3" s="198"/>
      <c r="O3" s="199"/>
    </row>
    <row r="4" spans="1:19" ht="27" customHeight="1" x14ac:dyDescent="0.15">
      <c r="A4" s="212"/>
      <c r="B4" s="213"/>
      <c r="C4" s="213"/>
      <c r="D4" s="213"/>
      <c r="E4" s="213"/>
      <c r="F4" s="213"/>
      <c r="G4" s="213"/>
      <c r="H4" s="214"/>
      <c r="I4" s="214"/>
      <c r="J4" s="215"/>
      <c r="K4" s="215"/>
      <c r="L4" s="216"/>
      <c r="M4" s="217" t="str">
        <f t="shared" ref="M4:M22" si="0">IF(J4="","",H4*J4)</f>
        <v/>
      </c>
      <c r="N4" s="218"/>
      <c r="O4" s="219"/>
      <c r="S4" s="63"/>
    </row>
    <row r="5" spans="1:19" ht="30" customHeight="1" x14ac:dyDescent="0.15">
      <c r="A5" s="119"/>
      <c r="B5" s="120"/>
      <c r="C5" s="120"/>
      <c r="D5" s="120"/>
      <c r="E5" s="120"/>
      <c r="F5" s="120"/>
      <c r="G5" s="121"/>
      <c r="H5" s="225"/>
      <c r="I5" s="225"/>
      <c r="J5" s="226"/>
      <c r="K5" s="226"/>
      <c r="L5" s="226"/>
      <c r="M5" s="227" t="str">
        <f t="shared" si="0"/>
        <v/>
      </c>
      <c r="N5" s="228"/>
      <c r="O5" s="229"/>
    </row>
    <row r="6" spans="1:19" ht="30" customHeight="1" x14ac:dyDescent="0.15">
      <c r="A6" s="119"/>
      <c r="B6" s="120"/>
      <c r="C6" s="120"/>
      <c r="D6" s="120"/>
      <c r="E6" s="120"/>
      <c r="F6" s="120"/>
      <c r="G6" s="121"/>
      <c r="H6" s="225"/>
      <c r="I6" s="225"/>
      <c r="J6" s="226"/>
      <c r="K6" s="226"/>
      <c r="L6" s="226"/>
      <c r="M6" s="227" t="str">
        <f t="shared" si="0"/>
        <v/>
      </c>
      <c r="N6" s="228"/>
      <c r="O6" s="229"/>
    </row>
    <row r="7" spans="1:19" ht="30" customHeight="1" x14ac:dyDescent="0.15">
      <c r="A7" s="119"/>
      <c r="B7" s="120"/>
      <c r="C7" s="120"/>
      <c r="D7" s="120"/>
      <c r="E7" s="120"/>
      <c r="F7" s="120"/>
      <c r="G7" s="121"/>
      <c r="H7" s="225"/>
      <c r="I7" s="225"/>
      <c r="J7" s="226"/>
      <c r="K7" s="226"/>
      <c r="L7" s="226"/>
      <c r="M7" s="227" t="str">
        <f t="shared" si="0"/>
        <v/>
      </c>
      <c r="N7" s="228"/>
      <c r="O7" s="229"/>
    </row>
    <row r="8" spans="1:19" ht="30" customHeight="1" x14ac:dyDescent="0.15">
      <c r="A8" s="119"/>
      <c r="B8" s="120"/>
      <c r="C8" s="120"/>
      <c r="D8" s="120"/>
      <c r="E8" s="120"/>
      <c r="F8" s="120"/>
      <c r="G8" s="121"/>
      <c r="H8" s="225"/>
      <c r="I8" s="225"/>
      <c r="J8" s="226"/>
      <c r="K8" s="226"/>
      <c r="L8" s="226"/>
      <c r="M8" s="227" t="str">
        <f t="shared" si="0"/>
        <v/>
      </c>
      <c r="N8" s="228"/>
      <c r="O8" s="229"/>
    </row>
    <row r="9" spans="1:19" ht="30" customHeight="1" x14ac:dyDescent="0.15">
      <c r="A9" s="119"/>
      <c r="B9" s="120"/>
      <c r="C9" s="120"/>
      <c r="D9" s="120"/>
      <c r="E9" s="120"/>
      <c r="F9" s="120"/>
      <c r="G9" s="121"/>
      <c r="H9" s="225"/>
      <c r="I9" s="225"/>
      <c r="J9" s="226"/>
      <c r="K9" s="226"/>
      <c r="L9" s="226"/>
      <c r="M9" s="227" t="str">
        <f t="shared" si="0"/>
        <v/>
      </c>
      <c r="N9" s="228"/>
      <c r="O9" s="229"/>
    </row>
    <row r="10" spans="1:19" ht="30" customHeight="1" x14ac:dyDescent="0.15">
      <c r="A10" s="119"/>
      <c r="B10" s="120"/>
      <c r="C10" s="120"/>
      <c r="D10" s="120"/>
      <c r="E10" s="120"/>
      <c r="F10" s="120"/>
      <c r="G10" s="121"/>
      <c r="H10" s="225"/>
      <c r="I10" s="225"/>
      <c r="J10" s="226"/>
      <c r="K10" s="226"/>
      <c r="L10" s="226"/>
      <c r="M10" s="227" t="str">
        <f t="shared" si="0"/>
        <v/>
      </c>
      <c r="N10" s="228"/>
      <c r="O10" s="229"/>
    </row>
    <row r="11" spans="1:19" ht="30" customHeight="1" x14ac:dyDescent="0.15">
      <c r="A11" s="126"/>
      <c r="B11" s="127"/>
      <c r="C11" s="127"/>
      <c r="D11" s="127"/>
      <c r="E11" s="127"/>
      <c r="F11" s="127"/>
      <c r="G11" s="128"/>
      <c r="H11" s="225"/>
      <c r="I11" s="225"/>
      <c r="J11" s="226"/>
      <c r="K11" s="226"/>
      <c r="L11" s="226"/>
      <c r="M11" s="230" t="str">
        <f t="shared" si="0"/>
        <v/>
      </c>
      <c r="N11" s="231"/>
      <c r="O11" s="232"/>
    </row>
    <row r="12" spans="1:19" ht="30" customHeight="1" x14ac:dyDescent="0.15">
      <c r="A12" s="126"/>
      <c r="B12" s="127"/>
      <c r="C12" s="127"/>
      <c r="D12" s="127"/>
      <c r="E12" s="127"/>
      <c r="F12" s="127"/>
      <c r="G12" s="128"/>
      <c r="H12" s="233"/>
      <c r="I12" s="234"/>
      <c r="J12" s="226"/>
      <c r="K12" s="226"/>
      <c r="L12" s="226"/>
      <c r="M12" s="227" t="str">
        <f t="shared" si="0"/>
        <v/>
      </c>
      <c r="N12" s="228"/>
      <c r="O12" s="229"/>
    </row>
    <row r="13" spans="1:19" ht="30" customHeight="1" x14ac:dyDescent="0.15">
      <c r="A13" s="126"/>
      <c r="B13" s="127"/>
      <c r="C13" s="127"/>
      <c r="D13" s="127"/>
      <c r="E13" s="127"/>
      <c r="F13" s="127"/>
      <c r="G13" s="128"/>
      <c r="H13" s="233"/>
      <c r="I13" s="234"/>
      <c r="J13" s="226"/>
      <c r="K13" s="226"/>
      <c r="L13" s="226"/>
      <c r="M13" s="227" t="str">
        <f t="shared" si="0"/>
        <v/>
      </c>
      <c r="N13" s="228"/>
      <c r="O13" s="229"/>
    </row>
    <row r="14" spans="1:19" ht="30" customHeight="1" x14ac:dyDescent="0.15">
      <c r="A14" s="235"/>
      <c r="B14" s="236"/>
      <c r="C14" s="236"/>
      <c r="D14" s="236"/>
      <c r="E14" s="236"/>
      <c r="F14" s="236"/>
      <c r="G14" s="237"/>
      <c r="H14" s="226"/>
      <c r="I14" s="226"/>
      <c r="J14" s="226"/>
      <c r="K14" s="226"/>
      <c r="L14" s="226"/>
      <c r="M14" s="227" t="str">
        <f t="shared" si="0"/>
        <v/>
      </c>
      <c r="N14" s="228"/>
      <c r="O14" s="229"/>
    </row>
    <row r="15" spans="1:19" ht="30" customHeight="1" x14ac:dyDescent="0.15">
      <c r="A15" s="235"/>
      <c r="B15" s="236"/>
      <c r="C15" s="236"/>
      <c r="D15" s="236"/>
      <c r="E15" s="236"/>
      <c r="F15" s="236"/>
      <c r="G15" s="237"/>
      <c r="H15" s="226"/>
      <c r="I15" s="226"/>
      <c r="J15" s="226"/>
      <c r="K15" s="226"/>
      <c r="L15" s="226"/>
      <c r="M15" s="227" t="str">
        <f t="shared" si="0"/>
        <v/>
      </c>
      <c r="N15" s="228"/>
      <c r="O15" s="229"/>
    </row>
    <row r="16" spans="1:19" ht="30" customHeight="1" x14ac:dyDescent="0.15">
      <c r="A16" s="235"/>
      <c r="B16" s="236"/>
      <c r="C16" s="236"/>
      <c r="D16" s="236"/>
      <c r="E16" s="236"/>
      <c r="F16" s="236"/>
      <c r="G16" s="237"/>
      <c r="H16" s="226"/>
      <c r="I16" s="226"/>
      <c r="J16" s="226"/>
      <c r="K16" s="226"/>
      <c r="L16" s="226"/>
      <c r="M16" s="227" t="str">
        <f t="shared" si="0"/>
        <v/>
      </c>
      <c r="N16" s="228"/>
      <c r="O16" s="229"/>
    </row>
    <row r="17" spans="1:18" ht="30" customHeight="1" x14ac:dyDescent="0.15">
      <c r="A17" s="235"/>
      <c r="B17" s="236"/>
      <c r="C17" s="236"/>
      <c r="D17" s="236"/>
      <c r="E17" s="236"/>
      <c r="F17" s="236"/>
      <c r="G17" s="237"/>
      <c r="H17" s="226"/>
      <c r="I17" s="226"/>
      <c r="J17" s="226"/>
      <c r="K17" s="226"/>
      <c r="L17" s="226"/>
      <c r="M17" s="227" t="str">
        <f t="shared" si="0"/>
        <v/>
      </c>
      <c r="N17" s="228"/>
      <c r="O17" s="229"/>
    </row>
    <row r="18" spans="1:18" ht="30" customHeight="1" x14ac:dyDescent="0.15">
      <c r="A18" s="235"/>
      <c r="B18" s="236"/>
      <c r="C18" s="236"/>
      <c r="D18" s="236"/>
      <c r="E18" s="236"/>
      <c r="F18" s="236"/>
      <c r="G18" s="237"/>
      <c r="H18" s="226"/>
      <c r="I18" s="226"/>
      <c r="J18" s="226"/>
      <c r="K18" s="226"/>
      <c r="L18" s="226"/>
      <c r="M18" s="227" t="str">
        <f t="shared" si="0"/>
        <v/>
      </c>
      <c r="N18" s="228"/>
      <c r="O18" s="229"/>
    </row>
    <row r="19" spans="1:18" ht="30" customHeight="1" x14ac:dyDescent="0.15">
      <c r="A19" s="235"/>
      <c r="B19" s="236"/>
      <c r="C19" s="236"/>
      <c r="D19" s="236"/>
      <c r="E19" s="236"/>
      <c r="F19" s="236"/>
      <c r="G19" s="237"/>
      <c r="H19" s="226"/>
      <c r="I19" s="226"/>
      <c r="J19" s="226"/>
      <c r="K19" s="226"/>
      <c r="L19" s="226"/>
      <c r="M19" s="227" t="str">
        <f t="shared" si="0"/>
        <v/>
      </c>
      <c r="N19" s="228"/>
      <c r="O19" s="229"/>
    </row>
    <row r="20" spans="1:18" ht="30" customHeight="1" x14ac:dyDescent="0.15">
      <c r="A20" s="235"/>
      <c r="B20" s="236"/>
      <c r="C20" s="236"/>
      <c r="D20" s="236"/>
      <c r="E20" s="236"/>
      <c r="F20" s="236"/>
      <c r="G20" s="237"/>
      <c r="H20" s="226"/>
      <c r="I20" s="226"/>
      <c r="J20" s="226"/>
      <c r="K20" s="226"/>
      <c r="L20" s="226"/>
      <c r="M20" s="227" t="str">
        <f t="shared" si="0"/>
        <v/>
      </c>
      <c r="N20" s="228"/>
      <c r="O20" s="229"/>
    </row>
    <row r="21" spans="1:18" ht="30" customHeight="1" x14ac:dyDescent="0.15">
      <c r="A21" s="235"/>
      <c r="B21" s="236"/>
      <c r="C21" s="236"/>
      <c r="D21" s="236"/>
      <c r="E21" s="236"/>
      <c r="F21" s="236"/>
      <c r="G21" s="237"/>
      <c r="H21" s="226"/>
      <c r="I21" s="226"/>
      <c r="J21" s="226"/>
      <c r="K21" s="226"/>
      <c r="L21" s="226"/>
      <c r="M21" s="227" t="str">
        <f t="shared" si="0"/>
        <v/>
      </c>
      <c r="N21" s="228"/>
      <c r="O21" s="229"/>
    </row>
    <row r="22" spans="1:18" ht="30" customHeight="1" x14ac:dyDescent="0.15">
      <c r="A22" s="235"/>
      <c r="B22" s="236"/>
      <c r="C22" s="236"/>
      <c r="D22" s="236"/>
      <c r="E22" s="236"/>
      <c r="F22" s="236"/>
      <c r="G22" s="237"/>
      <c r="H22" s="226"/>
      <c r="I22" s="226"/>
      <c r="J22" s="226"/>
      <c r="K22" s="226"/>
      <c r="L22" s="226"/>
      <c r="M22" s="227" t="str">
        <f t="shared" si="0"/>
        <v/>
      </c>
      <c r="N22" s="228"/>
      <c r="O22" s="229"/>
    </row>
    <row r="23" spans="1:18" ht="30" customHeight="1" x14ac:dyDescent="0.15">
      <c r="A23" s="235"/>
      <c r="B23" s="236"/>
      <c r="C23" s="236"/>
      <c r="D23" s="236"/>
      <c r="E23" s="236"/>
      <c r="F23" s="236"/>
      <c r="G23" s="237"/>
      <c r="H23" s="226"/>
      <c r="I23" s="226"/>
      <c r="J23" s="226"/>
      <c r="K23" s="226"/>
      <c r="L23" s="226"/>
      <c r="M23" s="227" t="str">
        <f>IF(J23="","",H23*J23)</f>
        <v/>
      </c>
      <c r="N23" s="228"/>
      <c r="O23" s="229"/>
    </row>
    <row r="24" spans="1:18" ht="30" customHeight="1" x14ac:dyDescent="0.15">
      <c r="A24" s="235"/>
      <c r="B24" s="236"/>
      <c r="C24" s="236"/>
      <c r="D24" s="236"/>
      <c r="E24" s="236"/>
      <c r="F24" s="236"/>
      <c r="G24" s="237"/>
      <c r="H24" s="238"/>
      <c r="I24" s="239"/>
      <c r="J24" s="240"/>
      <c r="K24" s="240"/>
      <c r="L24" s="239"/>
      <c r="M24" s="227" t="str">
        <f>IF(J24="","",H24*J24)</f>
        <v/>
      </c>
      <c r="N24" s="228"/>
      <c r="O24" s="229"/>
    </row>
    <row r="25" spans="1:18" ht="30" customHeight="1" thickBot="1" x14ac:dyDescent="0.2">
      <c r="A25" s="235"/>
      <c r="B25" s="236"/>
      <c r="C25" s="236"/>
      <c r="D25" s="236"/>
      <c r="E25" s="236"/>
      <c r="F25" s="236"/>
      <c r="G25" s="237"/>
      <c r="H25" s="227"/>
      <c r="I25" s="241"/>
      <c r="J25" s="242"/>
      <c r="K25" s="242"/>
      <c r="L25" s="243"/>
      <c r="M25" s="244" t="str">
        <f>IF(J25="","",H25*J25)</f>
        <v/>
      </c>
      <c r="N25" s="242"/>
      <c r="O25" s="245"/>
      <c r="R25" s="30"/>
    </row>
    <row r="26" spans="1:18" ht="20.100000000000001" customHeight="1" thickBot="1" x14ac:dyDescent="0.2">
      <c r="A26" s="246" t="s">
        <v>29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8">
        <f>SUM(M4:O25)</f>
        <v>0</v>
      </c>
      <c r="N26" s="249"/>
      <c r="O26" s="250"/>
    </row>
    <row r="27" spans="1:18" ht="15" thickTop="1" x14ac:dyDescent="0.1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</sheetData>
  <sheetProtection formatCells="0"/>
  <mergeCells count="96">
    <mergeCell ref="A27:O27"/>
    <mergeCell ref="A25:G25"/>
    <mergeCell ref="H25:I25"/>
    <mergeCell ref="J25:L25"/>
    <mergeCell ref="M25:O25"/>
    <mergeCell ref="A26:L26"/>
    <mergeCell ref="M26:O26"/>
    <mergeCell ref="A23:G23"/>
    <mergeCell ref="H23:I23"/>
    <mergeCell ref="J23:L23"/>
    <mergeCell ref="M23:O23"/>
    <mergeCell ref="A24:G24"/>
    <mergeCell ref="H24:I24"/>
    <mergeCell ref="J24:L24"/>
    <mergeCell ref="M24:O24"/>
    <mergeCell ref="A21:G21"/>
    <mergeCell ref="H21:I21"/>
    <mergeCell ref="J21:L21"/>
    <mergeCell ref="M21:O21"/>
    <mergeCell ref="A22:G22"/>
    <mergeCell ref="H22:I22"/>
    <mergeCell ref="J22:L22"/>
    <mergeCell ref="M22:O22"/>
    <mergeCell ref="A19:G19"/>
    <mergeCell ref="H19:I19"/>
    <mergeCell ref="J19:L19"/>
    <mergeCell ref="M19:O19"/>
    <mergeCell ref="A20:G20"/>
    <mergeCell ref="H20:I20"/>
    <mergeCell ref="J20:L20"/>
    <mergeCell ref="M20:O20"/>
    <mergeCell ref="A17:G17"/>
    <mergeCell ref="H17:I17"/>
    <mergeCell ref="J17:L17"/>
    <mergeCell ref="M17:O17"/>
    <mergeCell ref="A18:G18"/>
    <mergeCell ref="H18:I18"/>
    <mergeCell ref="J18:L18"/>
    <mergeCell ref="M18:O18"/>
    <mergeCell ref="A15:G15"/>
    <mergeCell ref="H15:I15"/>
    <mergeCell ref="J15:L15"/>
    <mergeCell ref="M15:O15"/>
    <mergeCell ref="A16:G16"/>
    <mergeCell ref="H16:I16"/>
    <mergeCell ref="J16:L16"/>
    <mergeCell ref="M16:O16"/>
    <mergeCell ref="A13:G13"/>
    <mergeCell ref="H13:I13"/>
    <mergeCell ref="J13:L13"/>
    <mergeCell ref="M13:O13"/>
    <mergeCell ref="A14:G14"/>
    <mergeCell ref="H14:I14"/>
    <mergeCell ref="J14:L14"/>
    <mergeCell ref="M14:O14"/>
    <mergeCell ref="A11:G11"/>
    <mergeCell ref="H11:I11"/>
    <mergeCell ref="J11:L11"/>
    <mergeCell ref="M11:O11"/>
    <mergeCell ref="A12:G12"/>
    <mergeCell ref="H12:I12"/>
    <mergeCell ref="J12:L12"/>
    <mergeCell ref="M12:O12"/>
    <mergeCell ref="A9:G9"/>
    <mergeCell ref="H9:I9"/>
    <mergeCell ref="J9:L9"/>
    <mergeCell ref="M9:O9"/>
    <mergeCell ref="A10:G10"/>
    <mergeCell ref="H10:I10"/>
    <mergeCell ref="J10:L10"/>
    <mergeCell ref="M10:O10"/>
    <mergeCell ref="A7:G7"/>
    <mergeCell ref="H7:I7"/>
    <mergeCell ref="J7:L7"/>
    <mergeCell ref="M7:O7"/>
    <mergeCell ref="A8:G8"/>
    <mergeCell ref="H8:I8"/>
    <mergeCell ref="J8:L8"/>
    <mergeCell ref="M8:O8"/>
    <mergeCell ref="A5:G5"/>
    <mergeCell ref="H5:I5"/>
    <mergeCell ref="J5:L5"/>
    <mergeCell ref="M5:O5"/>
    <mergeCell ref="A6:G6"/>
    <mergeCell ref="H6:I6"/>
    <mergeCell ref="J6:L6"/>
    <mergeCell ref="M6:O6"/>
    <mergeCell ref="A4:G4"/>
    <mergeCell ref="H4:I4"/>
    <mergeCell ref="J4:L4"/>
    <mergeCell ref="M4:O4"/>
    <mergeCell ref="A2:O2"/>
    <mergeCell ref="A3:G3"/>
    <mergeCell ref="H3:I3"/>
    <mergeCell ref="J3:L3"/>
    <mergeCell ref="M3:O3"/>
  </mergeCells>
  <phoneticPr fontId="10"/>
  <printOptions horizontalCentered="1" verticalCentered="1"/>
  <pageMargins left="0" right="0" top="0" bottom="0" header="0" footer="0"/>
  <pageSetup paperSize="9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3871-3E0F-400F-90A4-A3F3912CEE4E}">
  <sheetPr>
    <pageSetUpPr fitToPage="1"/>
  </sheetPr>
  <dimension ref="A1:O39"/>
  <sheetViews>
    <sheetView zoomScale="75" zoomScaleNormal="75" zoomScaleSheetLayoutView="115" workbookViewId="0">
      <selection activeCell="S6" sqref="S6"/>
    </sheetView>
  </sheetViews>
  <sheetFormatPr defaultRowHeight="13.5" x14ac:dyDescent="0.15"/>
  <cols>
    <col min="1" max="1" width="4" customWidth="1"/>
    <col min="2" max="3" width="4.625" customWidth="1"/>
    <col min="4" max="4" width="4" customWidth="1"/>
    <col min="5" max="6" width="4.625" customWidth="1"/>
    <col min="7" max="7" width="4.375" customWidth="1"/>
    <col min="8" max="9" width="4.625" customWidth="1"/>
    <col min="10" max="10" width="4" customWidth="1"/>
    <col min="11" max="12" width="4.625" customWidth="1"/>
    <col min="13" max="13" width="4.75" customWidth="1"/>
    <col min="14" max="15" width="4.625" customWidth="1"/>
  </cols>
  <sheetData>
    <row r="1" spans="1:15" ht="14.25" x14ac:dyDescent="0.15">
      <c r="A1" s="25"/>
      <c r="B1" s="25"/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  <c r="N1" s="27" t="s">
        <v>12</v>
      </c>
      <c r="O1" s="28"/>
    </row>
    <row r="2" spans="1:15" ht="19.899999999999999" customHeight="1" x14ac:dyDescent="0.15">
      <c r="A2" s="161" t="s">
        <v>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 ht="30" customHeight="1" x14ac:dyDescent="0.15">
      <c r="A3" s="161" t="s">
        <v>38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 ht="27" customHeight="1" thickBot="1" x14ac:dyDescent="0.2">
      <c r="A4" s="283" t="e">
        <f>VLOOKUP(O1,会計処理簿!A:N,11,FALSE)</f>
        <v>#N/A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5" ht="27" customHeight="1" x14ac:dyDescent="0.15">
      <c r="A5" s="280" t="s">
        <v>37</v>
      </c>
      <c r="B5" s="281"/>
      <c r="C5" s="282"/>
      <c r="D5" s="300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301"/>
    </row>
    <row r="6" spans="1:15" ht="27" customHeight="1" thickBot="1" x14ac:dyDescent="0.2">
      <c r="A6" s="252" t="s">
        <v>36</v>
      </c>
      <c r="B6" s="253"/>
      <c r="C6" s="254"/>
      <c r="D6" s="302"/>
      <c r="E6" s="253"/>
      <c r="F6" s="253"/>
      <c r="G6" s="253"/>
      <c r="H6" s="253"/>
      <c r="I6" s="62" t="s">
        <v>35</v>
      </c>
      <c r="J6" s="61" t="s">
        <v>34</v>
      </c>
      <c r="K6" s="60"/>
      <c r="L6" s="253"/>
      <c r="M6" s="253"/>
      <c r="N6" s="253"/>
      <c r="O6" s="303"/>
    </row>
    <row r="7" spans="1:15" ht="13.35" customHeight="1" thickBot="1" x14ac:dyDescent="0.2">
      <c r="A7" s="58"/>
      <c r="B7" s="58"/>
      <c r="C7" s="58"/>
      <c r="D7" s="58"/>
      <c r="E7" s="58"/>
      <c r="F7" s="58"/>
      <c r="G7" s="59"/>
      <c r="H7" s="58"/>
      <c r="I7" s="58"/>
      <c r="J7" s="58"/>
      <c r="K7" s="58"/>
      <c r="L7" s="58"/>
      <c r="M7" s="58"/>
      <c r="N7" s="58"/>
      <c r="O7" s="58"/>
    </row>
    <row r="8" spans="1:15" ht="13.35" customHeight="1" x14ac:dyDescent="0.15">
      <c r="A8" s="163" t="s">
        <v>13</v>
      </c>
      <c r="B8" s="284"/>
      <c r="C8" s="285"/>
      <c r="D8" s="290"/>
      <c r="E8" s="284"/>
      <c r="F8" s="285"/>
      <c r="G8" s="293" t="s">
        <v>14</v>
      </c>
      <c r="H8" s="284"/>
      <c r="I8" s="285"/>
      <c r="J8" s="294"/>
      <c r="K8" s="297"/>
      <c r="L8" s="256"/>
      <c r="M8" s="290"/>
      <c r="N8" s="255"/>
      <c r="O8" s="256"/>
    </row>
    <row r="9" spans="1:15" x14ac:dyDescent="0.15">
      <c r="A9" s="164"/>
      <c r="B9" s="286"/>
      <c r="C9" s="287"/>
      <c r="D9" s="291"/>
      <c r="E9" s="286"/>
      <c r="F9" s="287"/>
      <c r="G9" s="291"/>
      <c r="H9" s="286"/>
      <c r="I9" s="287"/>
      <c r="J9" s="295"/>
      <c r="K9" s="298"/>
      <c r="L9" s="258"/>
      <c r="M9" s="291"/>
      <c r="N9" s="257"/>
      <c r="O9" s="258"/>
    </row>
    <row r="10" spans="1:15" x14ac:dyDescent="0.15">
      <c r="A10" s="164"/>
      <c r="B10" s="286"/>
      <c r="C10" s="287"/>
      <c r="D10" s="291"/>
      <c r="E10" s="286"/>
      <c r="F10" s="287"/>
      <c r="G10" s="291"/>
      <c r="H10" s="286"/>
      <c r="I10" s="287"/>
      <c r="J10" s="295"/>
      <c r="K10" s="298"/>
      <c r="L10" s="258"/>
      <c r="M10" s="291"/>
      <c r="N10" s="257"/>
      <c r="O10" s="258"/>
    </row>
    <row r="11" spans="1:15" ht="14.25" thickBot="1" x14ac:dyDescent="0.2">
      <c r="A11" s="165"/>
      <c r="B11" s="288"/>
      <c r="C11" s="289"/>
      <c r="D11" s="292"/>
      <c r="E11" s="288"/>
      <c r="F11" s="289"/>
      <c r="G11" s="292"/>
      <c r="H11" s="288"/>
      <c r="I11" s="289"/>
      <c r="J11" s="296"/>
      <c r="K11" s="299"/>
      <c r="L11" s="260"/>
      <c r="M11" s="292"/>
      <c r="N11" s="259"/>
      <c r="O11" s="260"/>
    </row>
    <row r="12" spans="1:15" ht="15" thickBot="1" x14ac:dyDescent="0.2">
      <c r="A12" s="58"/>
      <c r="B12" s="58"/>
      <c r="C12" s="58"/>
      <c r="D12" s="58"/>
      <c r="E12" s="58"/>
      <c r="F12" s="58"/>
      <c r="G12" s="59"/>
      <c r="H12" s="58"/>
      <c r="I12" s="58"/>
      <c r="J12" s="58"/>
      <c r="K12" s="58"/>
      <c r="L12" s="58"/>
      <c r="M12" s="58"/>
      <c r="N12" s="58"/>
      <c r="O12" s="58"/>
    </row>
    <row r="13" spans="1:15" ht="15.75" customHeight="1" x14ac:dyDescent="0.15">
      <c r="A13" s="268" t="s">
        <v>15</v>
      </c>
      <c r="B13" s="269"/>
      <c r="C13" s="271" t="e">
        <f>VLOOKUP(O1,会計処理簿!A:N,4)</f>
        <v>#N/A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3"/>
    </row>
    <row r="14" spans="1:15" ht="14.25" customHeight="1" thickBot="1" x14ac:dyDescent="0.2">
      <c r="A14" s="165"/>
      <c r="B14" s="270"/>
      <c r="C14" s="274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6"/>
    </row>
    <row r="15" spans="1:15" ht="15" thickBot="1" x14ac:dyDescent="0.2">
      <c r="A15" s="58"/>
      <c r="B15" s="58"/>
      <c r="C15" s="58"/>
      <c r="D15" s="58"/>
      <c r="E15" s="58"/>
      <c r="F15" s="58"/>
      <c r="G15" s="59"/>
      <c r="H15" s="58"/>
      <c r="I15" s="58"/>
      <c r="J15" s="58"/>
      <c r="K15" s="58"/>
      <c r="L15" s="58"/>
      <c r="M15" s="58"/>
      <c r="N15" s="58"/>
      <c r="O15" s="58"/>
    </row>
    <row r="16" spans="1:15" ht="27" customHeight="1" thickBot="1" x14ac:dyDescent="0.2">
      <c r="A16" s="261" t="s">
        <v>33</v>
      </c>
      <c r="B16" s="262"/>
      <c r="C16" s="263" t="e">
        <f>VLOOKUP(O1,会計処理簿!A:N,6)</f>
        <v>#N/A</v>
      </c>
      <c r="D16" s="264"/>
      <c r="E16" s="264"/>
      <c r="F16" s="264"/>
      <c r="G16" s="264"/>
      <c r="H16" s="265"/>
      <c r="I16" s="261" t="s">
        <v>32</v>
      </c>
      <c r="J16" s="262"/>
      <c r="K16" s="266" t="e">
        <f>VLOOKUP(O1,会計処理簿!A:N,8)</f>
        <v>#N/A</v>
      </c>
      <c r="L16" s="266"/>
      <c r="M16" s="266"/>
      <c r="N16" s="266"/>
      <c r="O16" s="267"/>
    </row>
    <row r="17" spans="1:15" ht="15" customHeight="1" thickBot="1" x14ac:dyDescent="0.2">
      <c r="A17" s="58"/>
      <c r="B17" s="58"/>
      <c r="C17" s="58"/>
      <c r="D17" s="58"/>
      <c r="E17" s="58"/>
      <c r="F17" s="58"/>
      <c r="G17" s="59"/>
      <c r="H17" s="58"/>
      <c r="I17" s="58"/>
      <c r="J17" s="58"/>
      <c r="K17" s="58"/>
      <c r="L17" s="58"/>
      <c r="M17" s="58"/>
      <c r="N17" s="58"/>
      <c r="O17" s="58"/>
    </row>
    <row r="18" spans="1:15" ht="27" customHeight="1" thickBot="1" x14ac:dyDescent="0.2">
      <c r="A18" s="221" t="s">
        <v>17</v>
      </c>
      <c r="B18" s="222"/>
      <c r="C18" s="222"/>
      <c r="D18" s="222"/>
      <c r="E18" s="222"/>
      <c r="F18" s="222"/>
      <c r="G18" s="223"/>
      <c r="H18" s="197" t="s">
        <v>31</v>
      </c>
      <c r="I18" s="224"/>
      <c r="J18" s="198" t="s">
        <v>19</v>
      </c>
      <c r="K18" s="198"/>
      <c r="L18" s="224"/>
      <c r="M18" s="197" t="s">
        <v>30</v>
      </c>
      <c r="N18" s="198"/>
      <c r="O18" s="199"/>
    </row>
    <row r="19" spans="1:15" ht="27" customHeight="1" x14ac:dyDescent="0.15">
      <c r="A19" s="235"/>
      <c r="B19" s="236"/>
      <c r="C19" s="236"/>
      <c r="D19" s="236"/>
      <c r="E19" s="236"/>
      <c r="F19" s="236"/>
      <c r="G19" s="237"/>
      <c r="H19" s="217"/>
      <c r="I19" s="251"/>
      <c r="J19" s="228"/>
      <c r="K19" s="228"/>
      <c r="L19" s="241"/>
      <c r="M19" s="227" t="str">
        <f>IF(H19&gt;=1,J19*H19," ")</f>
        <v xml:space="preserve"> </v>
      </c>
      <c r="N19" s="228"/>
      <c r="O19" s="229"/>
    </row>
    <row r="20" spans="1:15" ht="30" customHeight="1" x14ac:dyDescent="0.15">
      <c r="A20" s="235"/>
      <c r="B20" s="236"/>
      <c r="C20" s="236"/>
      <c r="D20" s="236"/>
      <c r="E20" s="236"/>
      <c r="F20" s="236"/>
      <c r="G20" s="237"/>
      <c r="H20" s="227"/>
      <c r="I20" s="241"/>
      <c r="J20" s="228"/>
      <c r="K20" s="228"/>
      <c r="L20" s="241"/>
      <c r="M20" s="227" t="str">
        <f t="shared" ref="M20:M26" si="0">IF(H20&gt;=1,J20*H20," ")</f>
        <v xml:space="preserve"> </v>
      </c>
      <c r="N20" s="228"/>
      <c r="O20" s="229"/>
    </row>
    <row r="21" spans="1:15" ht="30" customHeight="1" x14ac:dyDescent="0.15">
      <c r="A21" s="235"/>
      <c r="B21" s="236"/>
      <c r="C21" s="236"/>
      <c r="D21" s="236"/>
      <c r="E21" s="236"/>
      <c r="F21" s="236"/>
      <c r="G21" s="237"/>
      <c r="H21" s="227"/>
      <c r="I21" s="241"/>
      <c r="J21" s="228"/>
      <c r="K21" s="228"/>
      <c r="L21" s="241"/>
      <c r="M21" s="227" t="str">
        <f t="shared" si="0"/>
        <v xml:space="preserve"> </v>
      </c>
      <c r="N21" s="228"/>
      <c r="O21" s="229"/>
    </row>
    <row r="22" spans="1:15" ht="30" customHeight="1" x14ac:dyDescent="0.15">
      <c r="A22" s="235"/>
      <c r="B22" s="236"/>
      <c r="C22" s="236"/>
      <c r="D22" s="236"/>
      <c r="E22" s="236"/>
      <c r="F22" s="236"/>
      <c r="G22" s="237"/>
      <c r="H22" s="227"/>
      <c r="I22" s="241"/>
      <c r="J22" s="228"/>
      <c r="K22" s="228"/>
      <c r="L22" s="241"/>
      <c r="M22" s="227" t="str">
        <f t="shared" si="0"/>
        <v xml:space="preserve"> </v>
      </c>
      <c r="N22" s="228"/>
      <c r="O22" s="229"/>
    </row>
    <row r="23" spans="1:15" ht="30" customHeight="1" x14ac:dyDescent="0.15">
      <c r="A23" s="235"/>
      <c r="B23" s="236"/>
      <c r="C23" s="236"/>
      <c r="D23" s="236"/>
      <c r="E23" s="236"/>
      <c r="F23" s="236"/>
      <c r="G23" s="237"/>
      <c r="H23" s="227"/>
      <c r="I23" s="241"/>
      <c r="J23" s="228"/>
      <c r="K23" s="228"/>
      <c r="L23" s="241"/>
      <c r="M23" s="227" t="str">
        <f t="shared" si="0"/>
        <v xml:space="preserve"> </v>
      </c>
      <c r="N23" s="228"/>
      <c r="O23" s="229"/>
    </row>
    <row r="24" spans="1:15" ht="30" customHeight="1" x14ac:dyDescent="0.15">
      <c r="A24" s="235"/>
      <c r="B24" s="236"/>
      <c r="C24" s="236"/>
      <c r="D24" s="236"/>
      <c r="E24" s="236"/>
      <c r="F24" s="236"/>
      <c r="G24" s="237"/>
      <c r="H24" s="227"/>
      <c r="I24" s="241"/>
      <c r="J24" s="228"/>
      <c r="K24" s="228"/>
      <c r="L24" s="241"/>
      <c r="M24" s="227" t="str">
        <f t="shared" si="0"/>
        <v xml:space="preserve"> </v>
      </c>
      <c r="N24" s="228"/>
      <c r="O24" s="229"/>
    </row>
    <row r="25" spans="1:15" ht="30" customHeight="1" x14ac:dyDescent="0.15">
      <c r="A25" s="235"/>
      <c r="B25" s="236"/>
      <c r="C25" s="236"/>
      <c r="D25" s="236"/>
      <c r="E25" s="236"/>
      <c r="F25" s="236"/>
      <c r="G25" s="237"/>
      <c r="H25" s="227"/>
      <c r="I25" s="241"/>
      <c r="J25" s="228"/>
      <c r="K25" s="228"/>
      <c r="L25" s="241"/>
      <c r="M25" s="227" t="str">
        <f t="shared" si="0"/>
        <v xml:space="preserve"> </v>
      </c>
      <c r="N25" s="228"/>
      <c r="O25" s="229"/>
    </row>
    <row r="26" spans="1:15" ht="30" customHeight="1" thickBot="1" x14ac:dyDescent="0.2">
      <c r="A26" s="235"/>
      <c r="B26" s="236"/>
      <c r="C26" s="236"/>
      <c r="D26" s="236"/>
      <c r="E26" s="236"/>
      <c r="F26" s="236"/>
      <c r="G26" s="237"/>
      <c r="H26" s="244"/>
      <c r="I26" s="243"/>
      <c r="J26" s="228"/>
      <c r="K26" s="228"/>
      <c r="L26" s="241"/>
      <c r="M26" s="227" t="str">
        <f t="shared" si="0"/>
        <v xml:space="preserve"> </v>
      </c>
      <c r="N26" s="228"/>
      <c r="O26" s="229"/>
    </row>
    <row r="27" spans="1:15" ht="20.100000000000001" customHeight="1" thickBot="1" x14ac:dyDescent="0.2">
      <c r="A27" s="246" t="s">
        <v>29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8">
        <f>SUM(M19:O26)</f>
        <v>0</v>
      </c>
      <c r="N27" s="249"/>
      <c r="O27" s="250"/>
    </row>
    <row r="28" spans="1:15" ht="20.100000000000001" customHeight="1" thickTop="1" thickBot="1" x14ac:dyDescent="0.2">
      <c r="A28" s="130" t="s">
        <v>28</v>
      </c>
      <c r="B28" s="131"/>
      <c r="C28" s="132" t="e">
        <f>VLOOKUP(O1,会計処理簿!A:N,14)</f>
        <v>#N/A</v>
      </c>
      <c r="D28" s="133"/>
      <c r="E28" s="133"/>
      <c r="F28" s="133"/>
      <c r="G28" s="134" t="s">
        <v>27</v>
      </c>
      <c r="H28" s="135"/>
      <c r="I28" s="136" t="e">
        <f>VLOOKUP(O1,会計処理簿!A:N,12)</f>
        <v>#N/A</v>
      </c>
      <c r="J28" s="137"/>
      <c r="K28" s="138"/>
      <c r="L28" s="139" t="s">
        <v>26</v>
      </c>
      <c r="M28" s="140"/>
      <c r="N28" s="141" t="e">
        <f>VLOOKUP(O1,会計処理簿!A:N,13)</f>
        <v>#N/A</v>
      </c>
      <c r="O28" s="142"/>
    </row>
    <row r="29" spans="1:15" ht="20.100000000000001" customHeight="1" thickTop="1" x14ac:dyDescent="0.15">
      <c r="A29" s="37"/>
      <c r="B29" s="33"/>
      <c r="C29" s="33"/>
      <c r="D29" s="33"/>
      <c r="E29" s="33"/>
      <c r="F29" s="33"/>
      <c r="G29" s="34"/>
      <c r="H29" s="33"/>
      <c r="I29" s="33"/>
      <c r="J29" s="33"/>
      <c r="K29" s="33"/>
      <c r="L29" s="33"/>
      <c r="M29" s="33"/>
      <c r="N29" s="33"/>
      <c r="O29" s="35"/>
    </row>
    <row r="30" spans="1:15" ht="20.100000000000001" customHeight="1" x14ac:dyDescent="0.15">
      <c r="A30" s="37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38"/>
    </row>
    <row r="31" spans="1:15" ht="15" customHeight="1" x14ac:dyDescent="0.15">
      <c r="A31" s="37"/>
      <c r="B31" s="33"/>
      <c r="C31" s="33"/>
      <c r="D31" s="33"/>
      <c r="E31" s="33"/>
      <c r="F31" s="33"/>
      <c r="G31" s="34"/>
      <c r="H31" s="33"/>
      <c r="I31" s="33"/>
      <c r="J31" s="33"/>
      <c r="K31" s="33"/>
      <c r="L31" s="33"/>
      <c r="M31" s="33"/>
      <c r="N31" s="33"/>
      <c r="O31" s="38"/>
    </row>
    <row r="32" spans="1:15" ht="14.25" x14ac:dyDescent="0.15">
      <c r="A32" s="57"/>
      <c r="B32" s="56"/>
      <c r="C32" s="56"/>
      <c r="D32" s="40"/>
      <c r="E32" s="279"/>
      <c r="F32" s="279"/>
      <c r="G32" s="279"/>
      <c r="H32" s="279"/>
      <c r="I32" s="279"/>
      <c r="J32" s="279"/>
      <c r="K32" s="279"/>
      <c r="L32" s="279"/>
      <c r="M32" s="55"/>
      <c r="N32" s="54"/>
      <c r="O32" s="53"/>
    </row>
    <row r="33" spans="1:15" ht="14.25" x14ac:dyDescent="0.15">
      <c r="A33" s="52"/>
      <c r="B33" s="34"/>
      <c r="C33" s="33"/>
      <c r="D33" s="33"/>
      <c r="E33" s="33"/>
      <c r="F33" s="33"/>
      <c r="G33" s="34"/>
      <c r="H33" s="33"/>
      <c r="I33" s="34"/>
      <c r="J33" s="34"/>
      <c r="K33" s="34"/>
      <c r="L33" s="34"/>
      <c r="M33" s="34"/>
      <c r="N33" s="34"/>
      <c r="O33" s="51"/>
    </row>
    <row r="34" spans="1:15" ht="14.25" x14ac:dyDescent="0.15">
      <c r="A34" s="52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1"/>
    </row>
    <row r="35" spans="1:15" ht="14.25" x14ac:dyDescent="0.15">
      <c r="A35" s="37"/>
      <c r="B35" s="39"/>
      <c r="C35" s="33"/>
      <c r="D35" s="33"/>
      <c r="E35" s="33"/>
      <c r="F35" s="33"/>
      <c r="G35" s="34"/>
      <c r="H35" s="33"/>
      <c r="I35" s="33"/>
      <c r="J35" s="33"/>
      <c r="K35" s="33"/>
      <c r="L35" s="33"/>
      <c r="M35" s="33"/>
      <c r="N35" s="33"/>
      <c r="O35" s="38"/>
    </row>
    <row r="36" spans="1:15" ht="14.25" x14ac:dyDescent="0.15">
      <c r="A36" s="37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40"/>
      <c r="M36" s="41"/>
      <c r="N36" s="40"/>
      <c r="O36" s="42"/>
    </row>
    <row r="37" spans="1:15" ht="14.25" x14ac:dyDescent="0.15">
      <c r="A37" s="37"/>
      <c r="B37" s="33"/>
      <c r="C37" s="33"/>
      <c r="D37" s="33"/>
      <c r="E37" s="33"/>
      <c r="F37" s="33"/>
      <c r="G37" s="34"/>
      <c r="H37" s="277"/>
      <c r="I37" s="277"/>
      <c r="J37" s="278"/>
      <c r="K37" s="278"/>
      <c r="L37" s="278"/>
      <c r="M37" s="278"/>
      <c r="N37" s="34"/>
      <c r="O37" s="38"/>
    </row>
    <row r="38" spans="1:15" ht="15" thickBot="1" x14ac:dyDescent="0.2">
      <c r="A38" s="50"/>
      <c r="B38" s="48"/>
      <c r="C38" s="48"/>
      <c r="D38" s="48"/>
      <c r="E38" s="48"/>
      <c r="F38" s="48"/>
      <c r="G38" s="49"/>
      <c r="H38" s="48"/>
      <c r="I38" s="48"/>
      <c r="J38" s="48"/>
      <c r="K38" s="48"/>
      <c r="L38" s="48"/>
      <c r="M38" s="48"/>
      <c r="N38" s="48"/>
      <c r="O38" s="47"/>
    </row>
    <row r="39" spans="1:15" ht="14.25" x14ac:dyDescent="0.1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</row>
  </sheetData>
  <sheetProtection formatCells="0"/>
  <mergeCells count="74">
    <mergeCell ref="A5:C5"/>
    <mergeCell ref="A2:O2"/>
    <mergeCell ref="A3:O3"/>
    <mergeCell ref="A4:O4"/>
    <mergeCell ref="A8:A11"/>
    <mergeCell ref="B8:C11"/>
    <mergeCell ref="D8:D11"/>
    <mergeCell ref="E8:F11"/>
    <mergeCell ref="G8:G11"/>
    <mergeCell ref="H8:I11"/>
    <mergeCell ref="J8:J11"/>
    <mergeCell ref="K8:L11"/>
    <mergeCell ref="M8:M11"/>
    <mergeCell ref="D5:O5"/>
    <mergeCell ref="D6:H6"/>
    <mergeCell ref="L6:O6"/>
    <mergeCell ref="H23:I23"/>
    <mergeCell ref="A22:G22"/>
    <mergeCell ref="A23:G23"/>
    <mergeCell ref="M25:O25"/>
    <mergeCell ref="M26:O26"/>
    <mergeCell ref="J24:L24"/>
    <mergeCell ref="J25:L25"/>
    <mergeCell ref="A24:G24"/>
    <mergeCell ref="A25:G25"/>
    <mergeCell ref="M23:O23"/>
    <mergeCell ref="J23:L23"/>
    <mergeCell ref="N28:O28"/>
    <mergeCell ref="J26:L26"/>
    <mergeCell ref="H24:I24"/>
    <mergeCell ref="H25:I25"/>
    <mergeCell ref="H26:I26"/>
    <mergeCell ref="L28:M28"/>
    <mergeCell ref="G28:H28"/>
    <mergeCell ref="I28:K28"/>
    <mergeCell ref="A26:G26"/>
    <mergeCell ref="A28:B28"/>
    <mergeCell ref="C28:F28"/>
    <mergeCell ref="M27:O27"/>
    <mergeCell ref="A27:L27"/>
    <mergeCell ref="M24:O24"/>
    <mergeCell ref="A39:O39"/>
    <mergeCell ref="B30:N30"/>
    <mergeCell ref="H37:I37"/>
    <mergeCell ref="J37:M37"/>
    <mergeCell ref="B36:K36"/>
    <mergeCell ref="E32:L32"/>
    <mergeCell ref="A6:C6"/>
    <mergeCell ref="N8:O11"/>
    <mergeCell ref="M20:O20"/>
    <mergeCell ref="M21:O21"/>
    <mergeCell ref="A16:B16"/>
    <mergeCell ref="A20:G20"/>
    <mergeCell ref="A21:G21"/>
    <mergeCell ref="A19:G19"/>
    <mergeCell ref="C16:H16"/>
    <mergeCell ref="I16:J16"/>
    <mergeCell ref="K16:O16"/>
    <mergeCell ref="A13:B14"/>
    <mergeCell ref="C13:O14"/>
    <mergeCell ref="J18:L18"/>
    <mergeCell ref="H18:I18"/>
    <mergeCell ref="A18:G18"/>
    <mergeCell ref="H20:I20"/>
    <mergeCell ref="H19:I19"/>
    <mergeCell ref="H21:I21"/>
    <mergeCell ref="H22:I22"/>
    <mergeCell ref="M18:O18"/>
    <mergeCell ref="J20:L20"/>
    <mergeCell ref="J19:L19"/>
    <mergeCell ref="J21:L21"/>
    <mergeCell ref="J22:L22"/>
    <mergeCell ref="M19:O19"/>
    <mergeCell ref="M22:O22"/>
  </mergeCells>
  <phoneticPr fontId="10"/>
  <printOptions horizontalCentered="1" verticalCentered="1"/>
  <pageMargins left="0" right="0" top="0" bottom="0" header="0" footer="0"/>
  <pageSetup paperSize="9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9C6C-3697-4759-A9C7-3FA022A19AFC}">
  <dimension ref="A1:G23"/>
  <sheetViews>
    <sheetView topLeftCell="A2" zoomScale="91" zoomScaleNormal="91" workbookViewId="0">
      <selection activeCell="F15" sqref="F15"/>
    </sheetView>
  </sheetViews>
  <sheetFormatPr defaultColWidth="9" defaultRowHeight="13.5" x14ac:dyDescent="0.15"/>
  <cols>
    <col min="1" max="2" width="5.5" style="71" customWidth="1"/>
    <col min="3" max="3" width="4.5" style="71" bestFit="1" customWidth="1"/>
    <col min="4" max="4" width="19.75" style="71" bestFit="1" customWidth="1"/>
    <col min="5" max="5" width="53.25" style="88" customWidth="1"/>
    <col min="6" max="6" width="49.625" style="88" customWidth="1"/>
    <col min="7" max="16384" width="9" style="71"/>
  </cols>
  <sheetData>
    <row r="1" spans="1:7" s="64" customFormat="1" ht="14.25" thickBot="1" x14ac:dyDescent="0.2">
      <c r="A1" s="64" t="s">
        <v>41</v>
      </c>
      <c r="E1" s="65"/>
      <c r="F1" s="65"/>
    </row>
    <row r="2" spans="1:7" x14ac:dyDescent="0.15">
      <c r="A2" s="66"/>
      <c r="B2" s="67"/>
      <c r="C2" s="68" t="s">
        <v>42</v>
      </c>
      <c r="D2" s="68" t="s">
        <v>43</v>
      </c>
      <c r="E2" s="69" t="s">
        <v>44</v>
      </c>
      <c r="F2" s="70" t="s">
        <v>45</v>
      </c>
    </row>
    <row r="3" spans="1:7" s="76" customFormat="1" ht="22.5" customHeight="1" x14ac:dyDescent="0.15">
      <c r="A3" s="72" t="s">
        <v>46</v>
      </c>
      <c r="B3" s="304">
        <v>1</v>
      </c>
      <c r="C3" s="73">
        <v>1</v>
      </c>
      <c r="D3" s="73" t="s">
        <v>47</v>
      </c>
      <c r="E3" s="74" t="s">
        <v>48</v>
      </c>
      <c r="F3" s="75"/>
    </row>
    <row r="4" spans="1:7" s="76" customFormat="1" ht="22.5" customHeight="1" x14ac:dyDescent="0.15">
      <c r="A4" s="77"/>
      <c r="B4" s="305"/>
      <c r="C4" s="73">
        <v>2</v>
      </c>
      <c r="D4" s="73" t="s">
        <v>49</v>
      </c>
      <c r="E4" s="74" t="s">
        <v>50</v>
      </c>
      <c r="F4" s="75"/>
    </row>
    <row r="5" spans="1:7" s="76" customFormat="1" ht="27" x14ac:dyDescent="0.15">
      <c r="A5" s="77"/>
      <c r="B5" s="305"/>
      <c r="C5" s="73">
        <v>3</v>
      </c>
      <c r="D5" s="73" t="s">
        <v>51</v>
      </c>
      <c r="E5" s="74" t="s">
        <v>52</v>
      </c>
      <c r="F5" s="75" t="s">
        <v>53</v>
      </c>
    </row>
    <row r="6" spans="1:7" s="76" customFormat="1" ht="22.5" customHeight="1" x14ac:dyDescent="0.15">
      <c r="A6" s="77"/>
      <c r="B6" s="305"/>
      <c r="C6" s="73">
        <v>4</v>
      </c>
      <c r="D6" s="73" t="s">
        <v>54</v>
      </c>
      <c r="E6" s="74" t="s">
        <v>55</v>
      </c>
      <c r="F6" s="75"/>
    </row>
    <row r="7" spans="1:7" s="76" customFormat="1" ht="22.5" customHeight="1" x14ac:dyDescent="0.15">
      <c r="A7" s="77"/>
      <c r="B7" s="305"/>
      <c r="C7" s="73">
        <v>5</v>
      </c>
      <c r="D7" s="73" t="s">
        <v>56</v>
      </c>
      <c r="E7" s="91" t="s">
        <v>92</v>
      </c>
      <c r="F7" s="92"/>
      <c r="G7" s="90"/>
    </row>
    <row r="8" spans="1:7" s="76" customFormat="1" ht="22.5" customHeight="1" x14ac:dyDescent="0.15">
      <c r="A8" s="78"/>
      <c r="B8" s="306"/>
      <c r="C8" s="73">
        <v>6</v>
      </c>
      <c r="D8" s="73" t="s">
        <v>57</v>
      </c>
      <c r="E8" s="74"/>
      <c r="F8" s="75" t="s">
        <v>58</v>
      </c>
    </row>
    <row r="9" spans="1:7" s="76" customFormat="1" ht="11.25" customHeight="1" x14ac:dyDescent="0.15">
      <c r="A9" s="79"/>
      <c r="B9" s="80"/>
      <c r="C9" s="81"/>
      <c r="D9" s="81"/>
      <c r="E9" s="82"/>
      <c r="F9" s="83"/>
    </row>
    <row r="10" spans="1:7" s="76" customFormat="1" ht="22.5" customHeight="1" x14ac:dyDescent="0.15">
      <c r="A10" s="72" t="s">
        <v>59</v>
      </c>
      <c r="B10" s="304">
        <v>2</v>
      </c>
      <c r="C10" s="73">
        <v>1</v>
      </c>
      <c r="D10" s="73" t="s">
        <v>60</v>
      </c>
      <c r="E10" s="74" t="s">
        <v>61</v>
      </c>
      <c r="F10" s="75"/>
    </row>
    <row r="11" spans="1:7" s="76" customFormat="1" ht="22.5" customHeight="1" x14ac:dyDescent="0.15">
      <c r="A11" s="77"/>
      <c r="B11" s="305"/>
      <c r="C11" s="73">
        <v>2</v>
      </c>
      <c r="D11" s="73" t="s">
        <v>62</v>
      </c>
      <c r="E11" s="74" t="s">
        <v>63</v>
      </c>
      <c r="F11" s="75"/>
    </row>
    <row r="12" spans="1:7" s="76" customFormat="1" ht="27" x14ac:dyDescent="0.15">
      <c r="A12" s="77"/>
      <c r="B12" s="305"/>
      <c r="C12" s="73">
        <v>3</v>
      </c>
      <c r="D12" s="73" t="s">
        <v>64</v>
      </c>
      <c r="E12" s="74" t="s">
        <v>65</v>
      </c>
      <c r="F12" s="75" t="s">
        <v>66</v>
      </c>
    </row>
    <row r="13" spans="1:7" s="76" customFormat="1" ht="22.5" customHeight="1" x14ac:dyDescent="0.15">
      <c r="A13" s="77"/>
      <c r="B13" s="305"/>
      <c r="C13" s="73">
        <v>4</v>
      </c>
      <c r="D13" s="73" t="s">
        <v>67</v>
      </c>
      <c r="E13" s="74" t="s">
        <v>68</v>
      </c>
      <c r="F13" s="75"/>
    </row>
    <row r="14" spans="1:7" s="76" customFormat="1" ht="27" x14ac:dyDescent="0.15">
      <c r="A14" s="77"/>
      <c r="B14" s="305"/>
      <c r="C14" s="73">
        <v>5</v>
      </c>
      <c r="D14" s="73" t="s">
        <v>69</v>
      </c>
      <c r="E14" s="74" t="s">
        <v>70</v>
      </c>
      <c r="F14" s="75" t="s">
        <v>96</v>
      </c>
    </row>
    <row r="15" spans="1:7" s="76" customFormat="1" ht="27" x14ac:dyDescent="0.15">
      <c r="A15" s="77"/>
      <c r="B15" s="305"/>
      <c r="C15" s="73">
        <v>6</v>
      </c>
      <c r="D15" s="73" t="s">
        <v>71</v>
      </c>
      <c r="E15" s="74" t="s">
        <v>72</v>
      </c>
      <c r="F15" s="75" t="s">
        <v>73</v>
      </c>
    </row>
    <row r="16" spans="1:7" s="76" customFormat="1" ht="22.5" customHeight="1" x14ac:dyDescent="0.15">
      <c r="A16" s="77"/>
      <c r="B16" s="305"/>
      <c r="C16" s="73">
        <v>7</v>
      </c>
      <c r="D16" s="73" t="s">
        <v>74</v>
      </c>
      <c r="E16" s="74" t="s">
        <v>75</v>
      </c>
      <c r="F16" s="75"/>
    </row>
    <row r="17" spans="1:6" s="76" customFormat="1" ht="22.5" customHeight="1" x14ac:dyDescent="0.15">
      <c r="A17" s="77"/>
      <c r="B17" s="305"/>
      <c r="C17" s="73">
        <v>8</v>
      </c>
      <c r="D17" s="73" t="s">
        <v>76</v>
      </c>
      <c r="E17" s="74" t="s">
        <v>77</v>
      </c>
      <c r="F17" s="75" t="s">
        <v>78</v>
      </c>
    </row>
    <row r="18" spans="1:6" s="76" customFormat="1" ht="27" x14ac:dyDescent="0.15">
      <c r="A18" s="77"/>
      <c r="B18" s="305"/>
      <c r="C18" s="73">
        <v>9</v>
      </c>
      <c r="D18" s="73" t="s">
        <v>79</v>
      </c>
      <c r="E18" s="74" t="s">
        <v>80</v>
      </c>
      <c r="F18" s="75"/>
    </row>
    <row r="19" spans="1:6" s="76" customFormat="1" ht="22.5" customHeight="1" x14ac:dyDescent="0.15">
      <c r="A19" s="77"/>
      <c r="B19" s="305"/>
      <c r="C19" s="73">
        <v>10</v>
      </c>
      <c r="D19" s="73" t="s">
        <v>81</v>
      </c>
      <c r="E19" s="74" t="s">
        <v>82</v>
      </c>
      <c r="F19" s="75" t="s">
        <v>83</v>
      </c>
    </row>
    <row r="20" spans="1:6" s="76" customFormat="1" ht="22.5" customHeight="1" x14ac:dyDescent="0.15">
      <c r="A20" s="77"/>
      <c r="B20" s="305"/>
      <c r="C20" s="73">
        <v>11</v>
      </c>
      <c r="D20" s="73" t="s">
        <v>84</v>
      </c>
      <c r="E20" s="74" t="s">
        <v>85</v>
      </c>
      <c r="F20" s="75"/>
    </row>
    <row r="21" spans="1:6" s="76" customFormat="1" ht="22.5" customHeight="1" x14ac:dyDescent="0.15">
      <c r="A21" s="77"/>
      <c r="B21" s="305"/>
      <c r="C21" s="73">
        <v>12</v>
      </c>
      <c r="D21" s="73" t="s">
        <v>86</v>
      </c>
      <c r="E21" s="74" t="s">
        <v>87</v>
      </c>
      <c r="F21" s="75"/>
    </row>
    <row r="22" spans="1:6" s="76" customFormat="1" ht="22.5" customHeight="1" thickBot="1" x14ac:dyDescent="0.2">
      <c r="A22" s="84"/>
      <c r="B22" s="307"/>
      <c r="C22" s="85">
        <v>13</v>
      </c>
      <c r="D22" s="85" t="s">
        <v>88</v>
      </c>
      <c r="E22" s="86"/>
      <c r="F22" s="87" t="s">
        <v>89</v>
      </c>
    </row>
    <row r="23" spans="1:6" x14ac:dyDescent="0.15">
      <c r="C23" s="71">
        <v>14</v>
      </c>
      <c r="D23" s="71" t="s">
        <v>90</v>
      </c>
    </row>
  </sheetData>
  <mergeCells count="2">
    <mergeCell ref="B3:B8"/>
    <mergeCell ref="B10:B22"/>
  </mergeCells>
  <phoneticPr fontId="1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会計処理簿</vt:lpstr>
      <vt:lpstr>支払請求伝票</vt:lpstr>
      <vt:lpstr>購入品一覧</vt:lpstr>
      <vt:lpstr>収入伝票</vt:lpstr>
      <vt:lpstr>会計科目</vt:lpstr>
      <vt:lpstr>会計処理簿!Print_Area</vt:lpstr>
      <vt:lpstr>購入品一覧!Print_Area</vt:lpstr>
      <vt:lpstr>支払請求伝票!Print_Area</vt:lpstr>
      <vt:lpstr>収入伝票!Print_Area</vt:lpstr>
      <vt:lpstr>会計処理簿!Print_Titles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soumubu</dc:creator>
  <cp:lastModifiedBy>tuisadmin</cp:lastModifiedBy>
  <cp:lastPrinted>2023-04-07T06:36:57Z</cp:lastPrinted>
  <dcterms:created xsi:type="dcterms:W3CDTF">2011-05-11T06:30:16Z</dcterms:created>
  <dcterms:modified xsi:type="dcterms:W3CDTF">2023-05-25T04:19:45Z</dcterms:modified>
</cp:coreProperties>
</file>